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<sst xmlns="http://schemas.openxmlformats.org/spreadsheetml/2006/main" count="123" uniqueCount="97">
  <si>
    <t>INDTÆGTER</t>
  </si>
  <si>
    <t>HOLDTURNERING</t>
  </si>
  <si>
    <t xml:space="preserve">  Holdgebyr Ungdom</t>
  </si>
  <si>
    <t xml:space="preserve">  Holdgebyr Senior</t>
  </si>
  <si>
    <t xml:space="preserve">  Boder / Protester</t>
  </si>
  <si>
    <t>HOLDTURNERING I ALT</t>
  </si>
  <si>
    <t xml:space="preserve">  Deltagergebyr</t>
  </si>
  <si>
    <t>UNGDOM</t>
  </si>
  <si>
    <t>UNGDOM I ALT</t>
  </si>
  <si>
    <t>INDTÆGTER I ALT</t>
  </si>
  <si>
    <t>UDGIFTER</t>
  </si>
  <si>
    <t xml:space="preserve">  Arrangørudgifter</t>
  </si>
  <si>
    <t xml:space="preserve">  Bolde</t>
  </si>
  <si>
    <t xml:space="preserve">  Præmier</t>
  </si>
  <si>
    <t xml:space="preserve">  Dommerudgifter</t>
  </si>
  <si>
    <t xml:space="preserve">  Diverse</t>
  </si>
  <si>
    <t>DOMMERUDGIFTER</t>
  </si>
  <si>
    <t xml:space="preserve">  Møder</t>
  </si>
  <si>
    <t>DOMMERUDGIFTER I ALT</t>
  </si>
  <si>
    <t>BESTYRELSE</t>
  </si>
  <si>
    <t xml:space="preserve">  Kontorartikler og porto</t>
  </si>
  <si>
    <t xml:space="preserve">  Gaver og receptioner</t>
  </si>
  <si>
    <t xml:space="preserve">  Bogholder</t>
  </si>
  <si>
    <t>BESTYRELSE I ALT</t>
  </si>
  <si>
    <t>UDGIFTER I ALT</t>
  </si>
  <si>
    <t xml:space="preserve">  Leje Boxit</t>
  </si>
  <si>
    <t xml:space="preserve">  Telefongodtgørelser</t>
  </si>
  <si>
    <t xml:space="preserve">  Kontorhjælp</t>
  </si>
  <si>
    <t>Badminton Nordjylland</t>
  </si>
  <si>
    <t xml:space="preserve">  Badminton Nordjylland Møder</t>
  </si>
  <si>
    <t xml:space="preserve">  Badminton Danmark Møder</t>
  </si>
  <si>
    <t xml:space="preserve">  Uddannelse</t>
  </si>
  <si>
    <t>RESULTAT AF BN</t>
  </si>
  <si>
    <t>TRÆNERUDDANNELSE</t>
  </si>
  <si>
    <t>TRÆNERUDDANNELSE I ALT</t>
  </si>
  <si>
    <t xml:space="preserve">  Badmintonskoler deltagergebyr</t>
  </si>
  <si>
    <t xml:space="preserve">  Kredsserien / Serie 1 / 4 + 3 Ungdom </t>
  </si>
  <si>
    <t>SENIORTRÆNING</t>
  </si>
  <si>
    <t>SENIORTRÆNING I ALT</t>
  </si>
  <si>
    <t>KREDSMESTERSKABER INDIVIDUELLE</t>
  </si>
  <si>
    <t xml:space="preserve">  Kørsel og godtgørelse</t>
  </si>
  <si>
    <t xml:space="preserve">  Overnatning og mad</t>
  </si>
  <si>
    <t>KREDSMACH U11</t>
  </si>
  <si>
    <t>KREDSMACH U 11 I ALT</t>
  </si>
  <si>
    <t>KREDSSAMLINGER</t>
  </si>
  <si>
    <t>KREDSSAMLINGER I ALT</t>
  </si>
  <si>
    <t xml:space="preserve">  Honorar og Kørsel - Bedømmerudkald</t>
  </si>
  <si>
    <t xml:space="preserve">  IT anskaffelser og vedligeholdelse</t>
  </si>
  <si>
    <t xml:space="preserve">  Træningssamlinger</t>
  </si>
  <si>
    <t xml:space="preserve">  Sommerlejr</t>
  </si>
  <si>
    <t>SOMMERLEJR I SÆBY</t>
  </si>
  <si>
    <t>SOMMERLEJR I SÆBY I ALT</t>
  </si>
  <si>
    <t>KONTINGENTET</t>
  </si>
  <si>
    <t>KONTINGENTER I ALT</t>
  </si>
  <si>
    <t>ÅBEN HAL BADMINTON</t>
  </si>
  <si>
    <t>ÅBEN HAL BADMINTON  I ALT</t>
  </si>
  <si>
    <t>ÅBEN HAL BADMINTON I ALT</t>
  </si>
  <si>
    <t xml:space="preserve">  Aktivitetet med DGI</t>
  </si>
  <si>
    <t>UDVIKLING BADMINTON</t>
  </si>
  <si>
    <t>UDVIKLING BADMINTON I ALT</t>
  </si>
  <si>
    <t xml:space="preserve">  Konsulent</t>
  </si>
  <si>
    <t xml:space="preserve">  Kredsmach U11 og U13</t>
  </si>
  <si>
    <t xml:space="preserve">  Kredssamlinger U9 - U11 - U13</t>
  </si>
  <si>
    <t>DGI</t>
  </si>
  <si>
    <t>DGI I ALT</t>
  </si>
  <si>
    <t>Budget 2016</t>
  </si>
  <si>
    <t xml:space="preserve">  Vestmesterskaber</t>
  </si>
  <si>
    <t>Forecast 2017</t>
  </si>
  <si>
    <t>Budget 2018</t>
  </si>
  <si>
    <t xml:space="preserve">  Kristiansand</t>
  </si>
  <si>
    <t xml:space="preserve">  JM ungdom</t>
  </si>
  <si>
    <t xml:space="preserve">  Badminton Nordjylland</t>
  </si>
  <si>
    <t xml:space="preserve">  Indbetalt af klubber</t>
  </si>
  <si>
    <t xml:space="preserve">  Færge</t>
  </si>
  <si>
    <t xml:space="preserve">  Kost </t>
  </si>
  <si>
    <t xml:space="preserve">  Overnatning</t>
  </si>
  <si>
    <t xml:space="preserve">  Trænergodtgørelse</t>
  </si>
  <si>
    <t xml:space="preserve">  Kørsel+færgeoverfart med bil</t>
  </si>
  <si>
    <t xml:space="preserve">KRISTIANSAND </t>
  </si>
  <si>
    <t>KRISTIANSAND I ALT</t>
  </si>
  <si>
    <t xml:space="preserve">  Tab på medlemmer</t>
  </si>
  <si>
    <t>DIVERSE</t>
  </si>
  <si>
    <t>DIVERSE I ALT</t>
  </si>
  <si>
    <t xml:space="preserve">  Brush up</t>
  </si>
  <si>
    <t>VETERANER OG MOTIONISTER</t>
  </si>
  <si>
    <t>VETERANER OG MOTIONISTER I ALT</t>
  </si>
  <si>
    <t xml:space="preserve">  JM Veteraner</t>
  </si>
  <si>
    <t xml:space="preserve">  Afslutning Vrå</t>
  </si>
  <si>
    <t xml:space="preserve">  Bus til årsmøde BD</t>
  </si>
  <si>
    <t xml:space="preserve">  Årets ungdomsklub</t>
  </si>
  <si>
    <t>UNGSENIOR TRÆNING</t>
  </si>
  <si>
    <t>UNGSENIOR TRÆNING I ALT</t>
  </si>
  <si>
    <t>Repræsentantskabsmøde</t>
  </si>
  <si>
    <t>27. marts 2017</t>
  </si>
  <si>
    <t xml:space="preserve">  Store badmintonarrangementer til Nordjylland</t>
  </si>
  <si>
    <t>TILSKUD TIL ARRANGEMENTER TIL NORDJYLLAND</t>
  </si>
  <si>
    <t>TILSKUD TIL ARRANGEMENTER TIL NORDJYLLAND I ALT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</si>
</sst>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[$-406]d\.\ mmmm\ yyyy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</numFmts>
  <fonts count="42"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28" fillId="20" borderId="2" applyNumberFormat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3" applyNumberFormat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zoomScale="125" zoomScaleNormal="125" zoomScalePageLayoutView="0" workbookViewId="0" topLeftCell="A1">
      <selection activeCell="A45" sqref="A45"/>
    </sheetView>
  </sheetViews>
  <sheetFormatPr defaultColWidth="9.140625" defaultRowHeight="12.75"/>
  <cols>
    <col min="1" max="1" width="43.00390625" style="1" customWidth="1"/>
    <col min="2" max="2" width="14.7109375" style="4" customWidth="1"/>
    <col min="3" max="3" width="14.7109375" style="10" customWidth="1"/>
    <col min="4" max="4" width="14.7109375" style="1" customWidth="1"/>
    <col min="5" max="5" width="18.28125" style="1" customWidth="1"/>
    <col min="6" max="16384" width="9.140625" style="1" customWidth="1"/>
  </cols>
  <sheetData>
    <row r="1" ht="21">
      <c r="A1" s="3" t="s">
        <v>28</v>
      </c>
    </row>
    <row r="2" ht="13.5">
      <c r="A2" s="6" t="s">
        <v>92</v>
      </c>
    </row>
    <row r="3" spans="1:4" ht="13.5">
      <c r="A3" s="15" t="s">
        <v>93</v>
      </c>
      <c r="B3" s="13" t="s">
        <v>65</v>
      </c>
      <c r="C3" s="7" t="s">
        <v>67</v>
      </c>
      <c r="D3" s="14" t="s">
        <v>68</v>
      </c>
    </row>
    <row r="4" spans="1:2" ht="13.5">
      <c r="A4" s="2"/>
      <c r="B4" s="5"/>
    </row>
    <row r="5" spans="1:2" ht="13.5">
      <c r="A5" s="2"/>
      <c r="B5" s="5"/>
    </row>
    <row r="6" spans="1:3" s="6" customFormat="1" ht="13.5">
      <c r="A6" s="6" t="s">
        <v>0</v>
      </c>
      <c r="B6" s="7"/>
      <c r="C6" s="11"/>
    </row>
    <row r="7" spans="1:3" s="6" customFormat="1" ht="13.5">
      <c r="A7" s="6" t="s">
        <v>52</v>
      </c>
      <c r="B7" s="7"/>
      <c r="C7" s="11"/>
    </row>
    <row r="8" spans="1:4" ht="13.5">
      <c r="A8" s="1" t="s">
        <v>71</v>
      </c>
      <c r="B8" s="4">
        <v>150000</v>
      </c>
      <c r="C8" s="10">
        <v>150000</v>
      </c>
      <c r="D8" s="10">
        <v>150000</v>
      </c>
    </row>
    <row r="9" spans="1:4" s="6" customFormat="1" ht="13.5">
      <c r="A9" s="6" t="s">
        <v>53</v>
      </c>
      <c r="B9" s="7">
        <f>SUM(B8:B8)</f>
        <v>150000</v>
      </c>
      <c r="C9" s="7">
        <f>SUM(C8:C8)</f>
        <v>150000</v>
      </c>
      <c r="D9" s="7">
        <f>SUM(D8:D8)</f>
        <v>150000</v>
      </c>
    </row>
    <row r="10" spans="2:4" s="6" customFormat="1" ht="13.5">
      <c r="B10" s="7"/>
      <c r="C10" s="11"/>
      <c r="D10" s="11"/>
    </row>
    <row r="11" spans="1:4" s="6" customFormat="1" ht="13.5">
      <c r="A11" s="6" t="s">
        <v>1</v>
      </c>
      <c r="B11" s="7"/>
      <c r="C11" s="11"/>
      <c r="D11" s="11"/>
    </row>
    <row r="12" spans="1:4" ht="13.5">
      <c r="A12" s="1" t="s">
        <v>2</v>
      </c>
      <c r="B12" s="4">
        <v>100000</v>
      </c>
      <c r="C12" s="10">
        <v>115000</v>
      </c>
      <c r="D12" s="10">
        <v>115000</v>
      </c>
    </row>
    <row r="13" spans="1:4" ht="13.5">
      <c r="A13" s="1" t="s">
        <v>3</v>
      </c>
      <c r="B13" s="4">
        <v>75000</v>
      </c>
      <c r="C13" s="10">
        <v>65600</v>
      </c>
      <c r="D13" s="10">
        <v>65600</v>
      </c>
    </row>
    <row r="14" spans="1:4" ht="13.5">
      <c r="A14" s="1" t="s">
        <v>4</v>
      </c>
      <c r="B14" s="4">
        <v>5000</v>
      </c>
      <c r="C14" s="10">
        <v>10000</v>
      </c>
      <c r="D14" s="10">
        <v>10000</v>
      </c>
    </row>
    <row r="15" spans="1:4" ht="13.5">
      <c r="A15" s="1" t="s">
        <v>36</v>
      </c>
      <c r="B15" s="4">
        <v>20000</v>
      </c>
      <c r="C15" s="10">
        <v>45000</v>
      </c>
      <c r="D15" s="10">
        <v>45000</v>
      </c>
    </row>
    <row r="16" spans="1:4" s="6" customFormat="1" ht="13.5">
      <c r="A16" s="6" t="s">
        <v>5</v>
      </c>
      <c r="B16" s="7">
        <f>SUM(B12:B15)</f>
        <v>200000</v>
      </c>
      <c r="C16" s="7">
        <f>SUM(C12:C15)</f>
        <v>235600</v>
      </c>
      <c r="D16" s="7">
        <f>SUM(D12:D15)</f>
        <v>235600</v>
      </c>
    </row>
    <row r="17" spans="2:4" s="6" customFormat="1" ht="13.5">
      <c r="B17" s="7"/>
      <c r="C17" s="11"/>
      <c r="D17" s="11"/>
    </row>
    <row r="18" spans="1:4" s="6" customFormat="1" ht="13.5">
      <c r="A18" s="6" t="s">
        <v>54</v>
      </c>
      <c r="B18" s="7"/>
      <c r="C18" s="11"/>
      <c r="D18" s="11"/>
    </row>
    <row r="19" spans="1:4" ht="13.5">
      <c r="A19" s="1" t="s">
        <v>72</v>
      </c>
      <c r="B19" s="4">
        <v>3000</v>
      </c>
      <c r="C19" s="10">
        <v>0</v>
      </c>
      <c r="D19" s="10">
        <v>0</v>
      </c>
    </row>
    <row r="20" spans="1:4" s="6" customFormat="1" ht="13.5">
      <c r="A20" s="6" t="s">
        <v>55</v>
      </c>
      <c r="B20" s="7">
        <f>SUM(B19:B19)</f>
        <v>3000</v>
      </c>
      <c r="C20" s="7">
        <f>SUM(C19:C19)</f>
        <v>0</v>
      </c>
      <c r="D20" s="7">
        <f>SUM(D19:D19)</f>
        <v>0</v>
      </c>
    </row>
    <row r="21" spans="2:4" s="6" customFormat="1" ht="13.5">
      <c r="B21" s="7"/>
      <c r="C21" s="11"/>
      <c r="D21" s="11"/>
    </row>
    <row r="22" spans="1:4" s="6" customFormat="1" ht="13.5">
      <c r="A22" s="6" t="s">
        <v>7</v>
      </c>
      <c r="B22" s="7"/>
      <c r="C22" s="11"/>
      <c r="D22" s="11"/>
    </row>
    <row r="23" spans="1:4" ht="13.5">
      <c r="A23" s="1" t="s">
        <v>35</v>
      </c>
      <c r="B23" s="4">
        <v>5000</v>
      </c>
      <c r="C23" s="10">
        <v>0</v>
      </c>
      <c r="D23" s="10">
        <v>0</v>
      </c>
    </row>
    <row r="24" spans="1:4" ht="13.5">
      <c r="A24" s="1" t="s">
        <v>49</v>
      </c>
      <c r="B24" s="4">
        <v>105000</v>
      </c>
      <c r="C24" s="10">
        <v>84000</v>
      </c>
      <c r="D24" s="10">
        <v>84000</v>
      </c>
    </row>
    <row r="25" spans="1:4" ht="13.5">
      <c r="A25" s="1" t="s">
        <v>48</v>
      </c>
      <c r="B25" s="4">
        <v>10000</v>
      </c>
      <c r="C25" s="10">
        <v>10000</v>
      </c>
      <c r="D25" s="10">
        <v>10000</v>
      </c>
    </row>
    <row r="26" spans="1:4" ht="13.5">
      <c r="A26" s="1" t="s">
        <v>61</v>
      </c>
      <c r="B26" s="4">
        <v>8000</v>
      </c>
      <c r="C26" s="10">
        <v>7000</v>
      </c>
      <c r="D26" s="10">
        <v>7000</v>
      </c>
    </row>
    <row r="27" spans="1:4" ht="13.5">
      <c r="A27" s="1" t="s">
        <v>62</v>
      </c>
      <c r="B27" s="4">
        <v>10000</v>
      </c>
      <c r="C27" s="10">
        <v>1000</v>
      </c>
      <c r="D27" s="10">
        <v>1000</v>
      </c>
    </row>
    <row r="28" spans="1:5" ht="13.5">
      <c r="A28" s="9" t="s">
        <v>69</v>
      </c>
      <c r="B28" s="4">
        <v>0</v>
      </c>
      <c r="C28" s="10">
        <v>14000</v>
      </c>
      <c r="D28" s="10">
        <v>14000</v>
      </c>
      <c r="E28" s="9"/>
    </row>
    <row r="29" spans="1:4" ht="13.5">
      <c r="A29" s="1" t="s">
        <v>66</v>
      </c>
      <c r="B29" s="4">
        <v>0</v>
      </c>
      <c r="C29" s="10">
        <v>2000</v>
      </c>
      <c r="D29" s="10">
        <v>2000</v>
      </c>
    </row>
    <row r="30" spans="1:4" s="6" customFormat="1" ht="13.5">
      <c r="A30" s="6" t="s">
        <v>8</v>
      </c>
      <c r="B30" s="7">
        <f>SUM(B23:B29)</f>
        <v>138000</v>
      </c>
      <c r="C30" s="7">
        <f>SUM(C23:C29)</f>
        <v>118000</v>
      </c>
      <c r="D30" s="7">
        <f>SUM(D23:D29)</f>
        <v>118000</v>
      </c>
    </row>
    <row r="31" spans="2:4" s="6" customFormat="1" ht="13.5">
      <c r="B31" s="7"/>
      <c r="C31" s="11"/>
      <c r="D31" s="11"/>
    </row>
    <row r="32" spans="1:4" s="6" customFormat="1" ht="13.5">
      <c r="A32" s="6" t="s">
        <v>90</v>
      </c>
      <c r="B32" s="7"/>
      <c r="C32" s="11"/>
      <c r="D32" s="11"/>
    </row>
    <row r="33" spans="1:5" s="6" customFormat="1" ht="13.5">
      <c r="A33" s="1" t="s">
        <v>6</v>
      </c>
      <c r="B33" s="8">
        <v>24000</v>
      </c>
      <c r="C33" s="12">
        <v>5000</v>
      </c>
      <c r="D33" s="12">
        <v>5000</v>
      </c>
      <c r="E33" s="9"/>
    </row>
    <row r="34" spans="1:4" s="6" customFormat="1" ht="13.5">
      <c r="A34" s="6" t="s">
        <v>91</v>
      </c>
      <c r="B34" s="7">
        <f>SUM(B33:B33)</f>
        <v>24000</v>
      </c>
      <c r="C34" s="7">
        <f>SUM(C33:C33)</f>
        <v>5000</v>
      </c>
      <c r="D34" s="7">
        <f>SUM(D33:D33)</f>
        <v>5000</v>
      </c>
    </row>
    <row r="35" spans="2:4" s="6" customFormat="1" ht="13.5">
      <c r="B35" s="7"/>
      <c r="C35" s="11"/>
      <c r="D35" s="11"/>
    </row>
    <row r="36" spans="1:4" s="6" customFormat="1" ht="13.5">
      <c r="A36" s="6" t="s">
        <v>9</v>
      </c>
      <c r="B36" s="7">
        <f>B9+B16+B30+B34+B20</f>
        <v>515000</v>
      </c>
      <c r="C36" s="7">
        <f>C9+C16+C30+C34+C20</f>
        <v>508600</v>
      </c>
      <c r="D36" s="7">
        <f>D9+D16+D30+D34+D20</f>
        <v>508600</v>
      </c>
    </row>
    <row r="37" spans="2:4" s="6" customFormat="1" ht="13.5">
      <c r="B37" s="7"/>
      <c r="C37" s="11"/>
      <c r="D37" s="11"/>
    </row>
    <row r="38" spans="2:4" s="6" customFormat="1" ht="13.5">
      <c r="B38" s="7"/>
      <c r="C38" s="11"/>
      <c r="D38" s="11"/>
    </row>
    <row r="39" spans="2:4" s="6" customFormat="1" ht="13.5">
      <c r="B39" s="7"/>
      <c r="C39" s="11"/>
      <c r="D39" s="11"/>
    </row>
    <row r="40" spans="2:4" s="6" customFormat="1" ht="13.5">
      <c r="B40" s="7"/>
      <c r="C40" s="11"/>
      <c r="D40" s="11"/>
    </row>
    <row r="41" spans="2:4" s="6" customFormat="1" ht="13.5">
      <c r="B41" s="7"/>
      <c r="C41" s="11"/>
      <c r="D41" s="11"/>
    </row>
    <row r="42" spans="2:4" s="6" customFormat="1" ht="13.5">
      <c r="B42" s="7"/>
      <c r="C42" s="11"/>
      <c r="D42" s="11"/>
    </row>
    <row r="43" spans="2:4" s="6" customFormat="1" ht="13.5">
      <c r="B43" s="7"/>
      <c r="C43" s="11"/>
      <c r="D43" s="11"/>
    </row>
    <row r="44" spans="2:4" s="6" customFormat="1" ht="13.5">
      <c r="B44" s="7"/>
      <c r="C44" s="11"/>
      <c r="D44" s="11"/>
    </row>
    <row r="45" spans="2:4" s="6" customFormat="1" ht="13.5">
      <c r="B45" s="7"/>
      <c r="C45" s="11"/>
      <c r="D45" s="11"/>
    </row>
    <row r="46" spans="2:4" s="6" customFormat="1" ht="13.5">
      <c r="B46" s="7"/>
      <c r="C46" s="11"/>
      <c r="D46" s="11"/>
    </row>
    <row r="47" spans="2:4" s="6" customFormat="1" ht="13.5">
      <c r="B47" s="7"/>
      <c r="C47" s="11"/>
      <c r="D47" s="11"/>
    </row>
    <row r="48" spans="2:4" s="6" customFormat="1" ht="13.5">
      <c r="B48" s="7"/>
      <c r="C48" s="11"/>
      <c r="D48" s="11"/>
    </row>
    <row r="49" spans="1:4" s="6" customFormat="1" ht="13.5">
      <c r="A49" s="6" t="s">
        <v>10</v>
      </c>
      <c r="B49" s="7"/>
      <c r="C49" s="11"/>
      <c r="D49" s="11"/>
    </row>
    <row r="50" spans="2:4" s="6" customFormat="1" ht="13.5">
      <c r="B50" s="7"/>
      <c r="C50" s="11"/>
      <c r="D50" s="11"/>
    </row>
    <row r="51" spans="1:4" s="6" customFormat="1" ht="13.5">
      <c r="A51" s="6" t="s">
        <v>39</v>
      </c>
      <c r="B51" s="7"/>
      <c r="C51" s="11"/>
      <c r="D51" s="11"/>
    </row>
    <row r="52" spans="1:4" s="6" customFormat="1" ht="13.5">
      <c r="A52" s="1" t="s">
        <v>13</v>
      </c>
      <c r="B52" s="8">
        <v>10000</v>
      </c>
      <c r="C52" s="12">
        <v>5000</v>
      </c>
      <c r="D52" s="12">
        <v>5000</v>
      </c>
    </row>
    <row r="53" spans="1:4" s="6" customFormat="1" ht="13.5">
      <c r="A53" s="6" t="s">
        <v>39</v>
      </c>
      <c r="B53" s="7">
        <f>SUM(B52:B52)</f>
        <v>10000</v>
      </c>
      <c r="C53" s="7">
        <f>SUM(C52:C52)</f>
        <v>5000</v>
      </c>
      <c r="D53" s="7">
        <f>SUM(D52:D52)</f>
        <v>5000</v>
      </c>
    </row>
    <row r="54" spans="2:4" s="6" customFormat="1" ht="13.5">
      <c r="B54" s="7"/>
      <c r="C54" s="11"/>
      <c r="D54" s="11"/>
    </row>
    <row r="55" spans="1:4" s="6" customFormat="1" ht="13.5">
      <c r="A55" s="6" t="s">
        <v>1</v>
      </c>
      <c r="B55" s="7"/>
      <c r="C55" s="11"/>
      <c r="D55" s="11"/>
    </row>
    <row r="56" spans="1:4" ht="13.5">
      <c r="A56" s="1" t="s">
        <v>11</v>
      </c>
      <c r="B56" s="4">
        <v>8000</v>
      </c>
      <c r="C56" s="10">
        <v>8000</v>
      </c>
      <c r="D56" s="10">
        <v>8000</v>
      </c>
    </row>
    <row r="57" spans="1:4" ht="13.5">
      <c r="A57" s="1" t="s">
        <v>36</v>
      </c>
      <c r="B57" s="4">
        <v>33000</v>
      </c>
      <c r="C57" s="10">
        <v>35000</v>
      </c>
      <c r="D57" s="10">
        <v>35000</v>
      </c>
    </row>
    <row r="58" spans="1:4" ht="13.5">
      <c r="A58" s="1" t="s">
        <v>12</v>
      </c>
      <c r="B58" s="4">
        <v>9000</v>
      </c>
      <c r="C58" s="10">
        <v>8000</v>
      </c>
      <c r="D58" s="10">
        <v>8000</v>
      </c>
    </row>
    <row r="59" spans="1:4" ht="13.5">
      <c r="A59" s="1" t="s">
        <v>13</v>
      </c>
      <c r="B59" s="4">
        <v>8000</v>
      </c>
      <c r="C59" s="10">
        <v>5000</v>
      </c>
      <c r="D59" s="10">
        <v>5000</v>
      </c>
    </row>
    <row r="60" spans="1:4" ht="13.5">
      <c r="A60" s="1" t="s">
        <v>14</v>
      </c>
      <c r="B60" s="4">
        <v>15000</v>
      </c>
      <c r="C60" s="10">
        <v>7000</v>
      </c>
      <c r="D60" s="10">
        <v>7000</v>
      </c>
    </row>
    <row r="61" spans="1:4" ht="13.5">
      <c r="A61" s="1" t="s">
        <v>40</v>
      </c>
      <c r="B61" s="4">
        <v>3000</v>
      </c>
      <c r="C61" s="10">
        <v>2000</v>
      </c>
      <c r="D61" s="10">
        <v>2000</v>
      </c>
    </row>
    <row r="62" spans="1:4" ht="13.5">
      <c r="A62" s="9" t="s">
        <v>70</v>
      </c>
      <c r="B62" s="4">
        <v>0</v>
      </c>
      <c r="C62" s="10">
        <v>1000</v>
      </c>
      <c r="D62" s="10">
        <v>1000</v>
      </c>
    </row>
    <row r="63" spans="1:4" ht="13.5">
      <c r="A63" s="1" t="s">
        <v>15</v>
      </c>
      <c r="B63" s="4">
        <v>0</v>
      </c>
      <c r="C63" s="10">
        <v>1000</v>
      </c>
      <c r="D63" s="10">
        <v>1000</v>
      </c>
    </row>
    <row r="64" spans="1:4" ht="13.5">
      <c r="A64" s="1" t="s">
        <v>27</v>
      </c>
      <c r="B64" s="4">
        <v>43000</v>
      </c>
      <c r="C64" s="10">
        <v>40000</v>
      </c>
      <c r="D64" s="10">
        <v>40000</v>
      </c>
    </row>
    <row r="65" spans="1:4" s="6" customFormat="1" ht="13.5">
      <c r="A65" s="6" t="s">
        <v>5</v>
      </c>
      <c r="B65" s="7">
        <f>SUM(B56:B64)</f>
        <v>119000</v>
      </c>
      <c r="C65" s="11">
        <f>SUM(C56:C64)</f>
        <v>107000</v>
      </c>
      <c r="D65" s="11">
        <f>SUM(D56:D64)</f>
        <v>107000</v>
      </c>
    </row>
    <row r="66" spans="2:4" s="6" customFormat="1" ht="13.5">
      <c r="B66" s="7"/>
      <c r="C66" s="11"/>
      <c r="D66" s="11"/>
    </row>
    <row r="67" spans="1:4" s="6" customFormat="1" ht="13.5">
      <c r="A67" s="6" t="s">
        <v>33</v>
      </c>
      <c r="B67" s="7"/>
      <c r="C67" s="11"/>
      <c r="D67" s="11"/>
    </row>
    <row r="68" spans="1:4" ht="13.5">
      <c r="A68" s="1" t="s">
        <v>40</v>
      </c>
      <c r="B68" s="4">
        <v>4000</v>
      </c>
      <c r="C68" s="10">
        <v>4000</v>
      </c>
      <c r="D68" s="10">
        <v>4000</v>
      </c>
    </row>
    <row r="69" spans="1:4" ht="13.5">
      <c r="A69" s="1" t="s">
        <v>31</v>
      </c>
      <c r="B69" s="4">
        <v>1000</v>
      </c>
      <c r="C69" s="10">
        <v>1000</v>
      </c>
      <c r="D69" s="10">
        <v>1000</v>
      </c>
    </row>
    <row r="70" spans="1:4" s="6" customFormat="1" ht="13.5">
      <c r="A70" s="6" t="s">
        <v>34</v>
      </c>
      <c r="B70" s="7">
        <f>SUM(B68:B69)</f>
        <v>5000</v>
      </c>
      <c r="C70" s="11">
        <f>SUM(C68:C69)</f>
        <v>5000</v>
      </c>
      <c r="D70" s="11">
        <f>SUM(D68:D69)</f>
        <v>5000</v>
      </c>
    </row>
    <row r="71" spans="2:4" s="6" customFormat="1" ht="13.5">
      <c r="B71" s="7"/>
      <c r="C71" s="11"/>
      <c r="D71" s="11"/>
    </row>
    <row r="72" spans="1:4" s="6" customFormat="1" ht="13.5">
      <c r="A72" s="6" t="s">
        <v>90</v>
      </c>
      <c r="B72" s="7"/>
      <c r="C72" s="11"/>
      <c r="D72" s="11"/>
    </row>
    <row r="73" spans="1:4" s="9" customFormat="1" ht="13.5">
      <c r="A73" s="9" t="s">
        <v>12</v>
      </c>
      <c r="B73" s="8">
        <v>0</v>
      </c>
      <c r="C73" s="12">
        <v>20000</v>
      </c>
      <c r="D73" s="12">
        <v>20000</v>
      </c>
    </row>
    <row r="74" spans="1:4" s="6" customFormat="1" ht="13.5">
      <c r="A74" s="6" t="s">
        <v>91</v>
      </c>
      <c r="B74" s="7">
        <f>SUM(B73)</f>
        <v>0</v>
      </c>
      <c r="C74" s="11">
        <f>SUM(C73)</f>
        <v>20000</v>
      </c>
      <c r="D74" s="11">
        <f>SUM(D73)</f>
        <v>20000</v>
      </c>
    </row>
    <row r="75" spans="2:4" s="6" customFormat="1" ht="13.5">
      <c r="B75" s="7"/>
      <c r="C75" s="11"/>
      <c r="D75" s="11"/>
    </row>
    <row r="76" spans="1:4" s="6" customFormat="1" ht="13.5">
      <c r="A76" s="6" t="s">
        <v>54</v>
      </c>
      <c r="B76" s="7"/>
      <c r="C76" s="11"/>
      <c r="D76" s="11"/>
    </row>
    <row r="77" spans="1:4" ht="13.5">
      <c r="A77" s="1" t="s">
        <v>40</v>
      </c>
      <c r="B77" s="4">
        <v>3000</v>
      </c>
      <c r="C77" s="10">
        <v>3000</v>
      </c>
      <c r="D77" s="10">
        <v>3000</v>
      </c>
    </row>
    <row r="78" spans="1:4" s="6" customFormat="1" ht="13.5">
      <c r="A78" s="6" t="s">
        <v>56</v>
      </c>
      <c r="B78" s="7">
        <f>SUM(B77:B77)</f>
        <v>3000</v>
      </c>
      <c r="C78" s="11">
        <f>SUM(C77)</f>
        <v>3000</v>
      </c>
      <c r="D78" s="11">
        <f>SUM(D77)</f>
        <v>3000</v>
      </c>
    </row>
    <row r="79" spans="2:4" s="6" customFormat="1" ht="13.5">
      <c r="B79" s="7"/>
      <c r="C79" s="11"/>
      <c r="D79" s="11"/>
    </row>
    <row r="80" spans="1:4" s="6" customFormat="1" ht="13.5">
      <c r="A80" s="6" t="s">
        <v>7</v>
      </c>
      <c r="B80" s="7"/>
      <c r="C80" s="11"/>
      <c r="D80" s="11"/>
    </row>
    <row r="81" spans="1:4" s="6" customFormat="1" ht="13.5">
      <c r="A81" s="6" t="s">
        <v>50</v>
      </c>
      <c r="B81" s="7"/>
      <c r="C81" s="11"/>
      <c r="D81" s="11"/>
    </row>
    <row r="82" spans="1:4" ht="13.5">
      <c r="A82" s="1" t="s">
        <v>40</v>
      </c>
      <c r="B82" s="4">
        <v>40000</v>
      </c>
      <c r="C82" s="10">
        <v>44000</v>
      </c>
      <c r="D82" s="10">
        <v>44000</v>
      </c>
    </row>
    <row r="83" spans="1:4" ht="13.5">
      <c r="A83" s="1" t="s">
        <v>12</v>
      </c>
      <c r="B83" s="4">
        <v>10000</v>
      </c>
      <c r="C83" s="10">
        <v>10000</v>
      </c>
      <c r="D83" s="10">
        <v>10000</v>
      </c>
    </row>
    <row r="84" spans="1:4" ht="13.5">
      <c r="A84" s="1" t="s">
        <v>15</v>
      </c>
      <c r="B84" s="4">
        <v>0</v>
      </c>
      <c r="C84" s="10">
        <v>5000</v>
      </c>
      <c r="D84" s="10">
        <v>5000</v>
      </c>
    </row>
    <row r="85" spans="1:4" ht="13.5">
      <c r="A85" s="1" t="s">
        <v>41</v>
      </c>
      <c r="B85" s="4">
        <v>60000</v>
      </c>
      <c r="C85" s="10">
        <v>49000</v>
      </c>
      <c r="D85" s="10">
        <v>49000</v>
      </c>
    </row>
    <row r="86" spans="1:4" s="6" customFormat="1" ht="13.5">
      <c r="A86" s="6" t="s">
        <v>51</v>
      </c>
      <c r="B86" s="7">
        <f>SUM(B82:B85)</f>
        <v>110000</v>
      </c>
      <c r="C86" s="11">
        <f>SUM(C82:C85)</f>
        <v>108000</v>
      </c>
      <c r="D86" s="11">
        <f>SUM(D82:D85)</f>
        <v>108000</v>
      </c>
    </row>
    <row r="87" spans="2:4" s="6" customFormat="1" ht="13.5">
      <c r="B87" s="7"/>
      <c r="C87" s="11"/>
      <c r="D87" s="11"/>
    </row>
    <row r="88" spans="1:4" s="6" customFormat="1" ht="13.5">
      <c r="A88" s="6" t="s">
        <v>42</v>
      </c>
      <c r="B88" s="7"/>
      <c r="C88" s="11"/>
      <c r="D88" s="11"/>
    </row>
    <row r="89" spans="1:4" s="6" customFormat="1" ht="13.5">
      <c r="A89" s="1" t="s">
        <v>6</v>
      </c>
      <c r="B89" s="8">
        <v>5000</v>
      </c>
      <c r="C89" s="12">
        <v>8000</v>
      </c>
      <c r="D89" s="12">
        <v>8000</v>
      </c>
    </row>
    <row r="90" spans="1:4" ht="13.5">
      <c r="A90" s="1" t="s">
        <v>40</v>
      </c>
      <c r="B90" s="4">
        <v>14000</v>
      </c>
      <c r="C90" s="10">
        <v>12000</v>
      </c>
      <c r="D90" s="10">
        <v>12000</v>
      </c>
    </row>
    <row r="91" spans="1:4" s="6" customFormat="1" ht="13.5">
      <c r="A91" s="6" t="s">
        <v>43</v>
      </c>
      <c r="B91" s="7">
        <f>SUM(B89:B90)</f>
        <v>19000</v>
      </c>
      <c r="C91" s="11">
        <f>SUM(C89:C90)</f>
        <v>20000</v>
      </c>
      <c r="D91" s="11">
        <f>SUM(D89:D90)</f>
        <v>20000</v>
      </c>
    </row>
    <row r="92" spans="2:4" s="6" customFormat="1" ht="13.5">
      <c r="B92" s="7"/>
      <c r="C92" s="11"/>
      <c r="D92" s="11"/>
    </row>
    <row r="93" spans="1:4" s="6" customFormat="1" ht="13.5">
      <c r="A93" s="6" t="s">
        <v>44</v>
      </c>
      <c r="B93" s="7"/>
      <c r="C93" s="11"/>
      <c r="D93" s="11"/>
    </row>
    <row r="94" spans="1:4" s="6" customFormat="1" ht="13.5">
      <c r="A94" s="1" t="s">
        <v>40</v>
      </c>
      <c r="B94" s="8">
        <v>7000</v>
      </c>
      <c r="C94" s="12">
        <v>0</v>
      </c>
      <c r="D94" s="12">
        <v>0</v>
      </c>
    </row>
    <row r="95" spans="1:4" s="6" customFormat="1" ht="13.5">
      <c r="A95" s="1" t="s">
        <v>41</v>
      </c>
      <c r="B95" s="8">
        <v>10000</v>
      </c>
      <c r="C95" s="12">
        <v>0</v>
      </c>
      <c r="D95" s="12">
        <v>0</v>
      </c>
    </row>
    <row r="96" spans="1:4" s="6" customFormat="1" ht="13.5">
      <c r="A96" s="9" t="s">
        <v>15</v>
      </c>
      <c r="B96" s="8">
        <v>0</v>
      </c>
      <c r="C96" s="12">
        <v>2000</v>
      </c>
      <c r="D96" s="12">
        <v>2000</v>
      </c>
    </row>
    <row r="97" spans="1:4" s="6" customFormat="1" ht="13.5">
      <c r="A97" s="6" t="s">
        <v>45</v>
      </c>
      <c r="B97" s="7">
        <f>SUM(B94:B95)</f>
        <v>17000</v>
      </c>
      <c r="C97" s="11">
        <f>SUM(C94:C96)</f>
        <v>2000</v>
      </c>
      <c r="D97" s="11">
        <f>SUM(D94:D96)</f>
        <v>2000</v>
      </c>
    </row>
    <row r="98" spans="2:4" s="6" customFormat="1" ht="13.5">
      <c r="B98" s="8"/>
      <c r="C98" s="11"/>
      <c r="D98" s="11"/>
    </row>
    <row r="99" spans="1:4" s="6" customFormat="1" ht="13.5">
      <c r="A99" s="6" t="s">
        <v>63</v>
      </c>
      <c r="B99" s="7"/>
      <c r="C99" s="11"/>
      <c r="D99" s="11"/>
    </row>
    <row r="100" spans="1:4" s="6" customFormat="1" ht="13.5">
      <c r="A100" s="1" t="s">
        <v>57</v>
      </c>
      <c r="B100" s="8">
        <v>5000</v>
      </c>
      <c r="C100" s="12">
        <v>10000</v>
      </c>
      <c r="D100" s="12">
        <v>10000</v>
      </c>
    </row>
    <row r="101" spans="1:4" s="6" customFormat="1" ht="13.5">
      <c r="A101" s="6" t="s">
        <v>64</v>
      </c>
      <c r="B101" s="7">
        <f>SUM(B100:B100)</f>
        <v>5000</v>
      </c>
      <c r="C101" s="11">
        <f>SUM(C100:C100)</f>
        <v>10000</v>
      </c>
      <c r="D101" s="11">
        <f>SUM(D100:D100)</f>
        <v>10000</v>
      </c>
    </row>
    <row r="102" spans="2:4" s="6" customFormat="1" ht="13.5">
      <c r="B102" s="7"/>
      <c r="C102" s="11"/>
      <c r="D102" s="11"/>
    </row>
    <row r="103" spans="1:4" s="6" customFormat="1" ht="13.5">
      <c r="A103" s="6" t="s">
        <v>78</v>
      </c>
      <c r="B103" s="7"/>
      <c r="C103" s="11"/>
      <c r="D103" s="11"/>
    </row>
    <row r="104" spans="1:4" s="6" customFormat="1" ht="13.5">
      <c r="A104" s="9" t="s">
        <v>73</v>
      </c>
      <c r="B104" s="8">
        <v>0</v>
      </c>
      <c r="C104" s="8">
        <v>4000</v>
      </c>
      <c r="D104" s="8">
        <v>4000</v>
      </c>
    </row>
    <row r="105" spans="1:4" s="6" customFormat="1" ht="13.5">
      <c r="A105" s="9" t="s">
        <v>6</v>
      </c>
      <c r="B105" s="8">
        <v>0</v>
      </c>
      <c r="C105" s="8">
        <v>8000</v>
      </c>
      <c r="D105" s="8">
        <v>8000</v>
      </c>
    </row>
    <row r="106" spans="1:4" s="6" customFormat="1" ht="13.5">
      <c r="A106" s="9" t="s">
        <v>74</v>
      </c>
      <c r="B106" s="8">
        <v>0</v>
      </c>
      <c r="C106" s="8">
        <v>5000</v>
      </c>
      <c r="D106" s="8">
        <v>5000</v>
      </c>
    </row>
    <row r="107" spans="1:4" s="6" customFormat="1" ht="13.5">
      <c r="A107" s="9" t="s">
        <v>75</v>
      </c>
      <c r="B107" s="8">
        <v>0</v>
      </c>
      <c r="C107" s="8">
        <v>3000</v>
      </c>
      <c r="D107" s="8">
        <v>3000</v>
      </c>
    </row>
    <row r="108" spans="1:4" s="6" customFormat="1" ht="13.5">
      <c r="A108" s="9" t="s">
        <v>76</v>
      </c>
      <c r="B108" s="8">
        <v>0</v>
      </c>
      <c r="C108" s="8">
        <v>2500</v>
      </c>
      <c r="D108" s="8">
        <v>2500</v>
      </c>
    </row>
    <row r="109" spans="1:4" s="6" customFormat="1" ht="13.5">
      <c r="A109" s="9" t="s">
        <v>77</v>
      </c>
      <c r="B109" s="8">
        <v>0</v>
      </c>
      <c r="C109" s="8">
        <v>1500</v>
      </c>
      <c r="D109" s="8">
        <v>1500</v>
      </c>
    </row>
    <row r="110" spans="1:4" s="6" customFormat="1" ht="13.5">
      <c r="A110" s="6" t="s">
        <v>79</v>
      </c>
      <c r="B110" s="7">
        <f>SUM(B104:B109)</f>
        <v>0</v>
      </c>
      <c r="C110" s="7">
        <f>SUM(C104:C109)</f>
        <v>24000</v>
      </c>
      <c r="D110" s="7">
        <f>SUM(D104:D109)</f>
        <v>24000</v>
      </c>
    </row>
    <row r="111" spans="2:4" s="6" customFormat="1" ht="13.5">
      <c r="B111" s="7"/>
      <c r="C111" s="7"/>
      <c r="D111" s="7"/>
    </row>
    <row r="112" spans="1:4" s="6" customFormat="1" ht="13.5">
      <c r="A112" s="6" t="s">
        <v>95</v>
      </c>
      <c r="B112" s="7"/>
      <c r="C112" s="7"/>
      <c r="D112" s="7"/>
    </row>
    <row r="113" spans="1:5" s="6" customFormat="1" ht="13.5">
      <c r="A113" s="9" t="s">
        <v>94</v>
      </c>
      <c r="B113" s="8">
        <v>0</v>
      </c>
      <c r="C113" s="8">
        <v>28000</v>
      </c>
      <c r="D113" s="8">
        <v>28000</v>
      </c>
      <c r="E113" s="9"/>
    </row>
    <row r="114" spans="1:4" s="6" customFormat="1" ht="13.5">
      <c r="A114" s="6" t="s">
        <v>96</v>
      </c>
      <c r="B114" s="7">
        <f>SUM(B113:B113)</f>
        <v>0</v>
      </c>
      <c r="C114" s="7">
        <f>SUM(C113:C113)</f>
        <v>28000</v>
      </c>
      <c r="D114" s="7">
        <f>SUM(D113:D113)</f>
        <v>28000</v>
      </c>
    </row>
    <row r="115" spans="2:4" s="6" customFormat="1" ht="13.5">
      <c r="B115" s="7"/>
      <c r="C115" s="7"/>
      <c r="D115" s="7"/>
    </row>
    <row r="116" spans="1:4" s="6" customFormat="1" ht="13.5">
      <c r="A116" s="6" t="s">
        <v>81</v>
      </c>
      <c r="B116" s="7"/>
      <c r="C116" s="7"/>
      <c r="D116" s="7"/>
    </row>
    <row r="117" spans="1:4" s="6" customFormat="1" ht="13.5">
      <c r="A117" s="9" t="s">
        <v>80</v>
      </c>
      <c r="B117" s="8">
        <v>0</v>
      </c>
      <c r="C117" s="8">
        <v>2000</v>
      </c>
      <c r="D117" s="8">
        <v>2000</v>
      </c>
    </row>
    <row r="118" spans="1:4" s="6" customFormat="1" ht="13.5">
      <c r="A118" s="6" t="s">
        <v>82</v>
      </c>
      <c r="B118" s="7">
        <v>0</v>
      </c>
      <c r="C118" s="7">
        <f>SUM(C117)</f>
        <v>2000</v>
      </c>
      <c r="D118" s="7">
        <f>SUM(D117)</f>
        <v>2000</v>
      </c>
    </row>
    <row r="119" spans="2:4" s="6" customFormat="1" ht="13.5">
      <c r="B119" s="8"/>
      <c r="C119" s="11"/>
      <c r="D119" s="11"/>
    </row>
    <row r="120" spans="1:4" s="6" customFormat="1" ht="13.5">
      <c r="A120" s="6" t="s">
        <v>8</v>
      </c>
      <c r="B120" s="7">
        <f>B86+B91+B97+B101+B110+B118</f>
        <v>151000</v>
      </c>
      <c r="C120" s="7">
        <f>C86+C91+C97+C101+C110+C118</f>
        <v>166000</v>
      </c>
      <c r="D120" s="7">
        <f>D86+D91+D97+D101+D110+D118</f>
        <v>166000</v>
      </c>
    </row>
    <row r="121" spans="2:4" s="6" customFormat="1" ht="13.5">
      <c r="B121" s="7"/>
      <c r="C121" s="11"/>
      <c r="D121" s="11"/>
    </row>
    <row r="122" spans="1:4" s="6" customFormat="1" ht="13.5">
      <c r="A122" s="6" t="s">
        <v>16</v>
      </c>
      <c r="B122" s="7"/>
      <c r="C122" s="11"/>
      <c r="D122" s="11"/>
    </row>
    <row r="123" spans="1:4" s="6" customFormat="1" ht="13.5">
      <c r="A123" s="9" t="s">
        <v>83</v>
      </c>
      <c r="B123" s="8">
        <v>0</v>
      </c>
      <c r="C123" s="12">
        <v>3500</v>
      </c>
      <c r="D123" s="12">
        <v>3500</v>
      </c>
    </row>
    <row r="124" spans="1:4" ht="13.5">
      <c r="A124" s="1" t="s">
        <v>46</v>
      </c>
      <c r="B124" s="4">
        <v>3000</v>
      </c>
      <c r="C124" s="10">
        <v>3000</v>
      </c>
      <c r="D124" s="10">
        <v>3000</v>
      </c>
    </row>
    <row r="125" spans="1:4" ht="13.5">
      <c r="A125" s="1" t="s">
        <v>15</v>
      </c>
      <c r="B125" s="4">
        <v>2000</v>
      </c>
      <c r="C125" s="10">
        <v>2000</v>
      </c>
      <c r="D125" s="10">
        <v>2000</v>
      </c>
    </row>
    <row r="126" spans="1:4" s="6" customFormat="1" ht="13.5">
      <c r="A126" s="6" t="s">
        <v>18</v>
      </c>
      <c r="B126" s="7">
        <f>SUM(B124:B125)</f>
        <v>5000</v>
      </c>
      <c r="C126" s="11">
        <f>SUM(C123:C125)</f>
        <v>8500</v>
      </c>
      <c r="D126" s="11">
        <f>SUM(D123:D125)</f>
        <v>8500</v>
      </c>
    </row>
    <row r="127" spans="2:4" s="6" customFormat="1" ht="13.5">
      <c r="B127" s="7"/>
      <c r="C127" s="11"/>
      <c r="D127" s="11"/>
    </row>
    <row r="128" spans="1:4" s="6" customFormat="1" ht="13.5">
      <c r="A128" s="6" t="s">
        <v>37</v>
      </c>
      <c r="B128" s="7"/>
      <c r="C128" s="11"/>
      <c r="D128" s="11"/>
    </row>
    <row r="129" spans="1:4" s="6" customFormat="1" ht="13.5">
      <c r="A129" s="1" t="s">
        <v>40</v>
      </c>
      <c r="B129" s="8">
        <v>68000</v>
      </c>
      <c r="C129" s="12">
        <v>0</v>
      </c>
      <c r="D129" s="12">
        <v>0</v>
      </c>
    </row>
    <row r="130" spans="1:4" s="6" customFormat="1" ht="13.5">
      <c r="A130" s="6" t="s">
        <v>38</v>
      </c>
      <c r="B130" s="7">
        <f>SUM(B129:B129)</f>
        <v>68000</v>
      </c>
      <c r="C130" s="7">
        <f>SUM(C129:C129)</f>
        <v>0</v>
      </c>
      <c r="D130" s="7">
        <f>SUM(D129:D129)</f>
        <v>0</v>
      </c>
    </row>
    <row r="131" spans="2:4" s="6" customFormat="1" ht="13.5">
      <c r="B131" s="7"/>
      <c r="C131" s="11"/>
      <c r="D131" s="11"/>
    </row>
    <row r="132" spans="1:4" s="6" customFormat="1" ht="13.5">
      <c r="A132" s="6" t="s">
        <v>84</v>
      </c>
      <c r="B132" s="7"/>
      <c r="C132" s="11"/>
      <c r="D132" s="11"/>
    </row>
    <row r="133" spans="1:5" s="6" customFormat="1" ht="13.5">
      <c r="A133" s="9" t="s">
        <v>86</v>
      </c>
      <c r="B133" s="8">
        <v>0</v>
      </c>
      <c r="C133" s="12">
        <v>0</v>
      </c>
      <c r="D133" s="12">
        <v>0</v>
      </c>
      <c r="E133" s="9"/>
    </row>
    <row r="134" spans="1:5" s="6" customFormat="1" ht="13.5">
      <c r="A134" s="9" t="s">
        <v>87</v>
      </c>
      <c r="B134" s="8">
        <v>0</v>
      </c>
      <c r="C134" s="12">
        <v>3000</v>
      </c>
      <c r="D134" s="12">
        <v>3000</v>
      </c>
      <c r="E134" s="9"/>
    </row>
    <row r="135" spans="1:4" s="6" customFormat="1" ht="13.5">
      <c r="A135" s="6" t="s">
        <v>85</v>
      </c>
      <c r="B135" s="7">
        <f>SUM(B133:B134)</f>
        <v>0</v>
      </c>
      <c r="C135" s="11">
        <f>SUM(C134)</f>
        <v>3000</v>
      </c>
      <c r="D135" s="11">
        <f>SUM(D134)</f>
        <v>3000</v>
      </c>
    </row>
    <row r="136" spans="2:4" s="6" customFormat="1" ht="13.5">
      <c r="B136" s="7"/>
      <c r="C136" s="11"/>
      <c r="D136" s="11"/>
    </row>
    <row r="137" spans="1:4" s="6" customFormat="1" ht="13.5">
      <c r="A137" s="6" t="s">
        <v>58</v>
      </c>
      <c r="B137" s="7"/>
      <c r="C137" s="11"/>
      <c r="D137" s="11"/>
    </row>
    <row r="138" spans="1:4" s="6" customFormat="1" ht="13.5">
      <c r="A138" s="1" t="s">
        <v>60</v>
      </c>
      <c r="B138" s="8">
        <v>60000</v>
      </c>
      <c r="C138" s="12">
        <v>57000</v>
      </c>
      <c r="D138" s="12">
        <v>57000</v>
      </c>
    </row>
    <row r="139" spans="1:4" s="6" customFormat="1" ht="13.5">
      <c r="A139" s="6" t="s">
        <v>59</v>
      </c>
      <c r="B139" s="7">
        <f>SUM(B138:B138)</f>
        <v>60000</v>
      </c>
      <c r="C139" s="11">
        <f>SUM(C138)</f>
        <v>57000</v>
      </c>
      <c r="D139" s="11">
        <f>SUM(D138)</f>
        <v>57000</v>
      </c>
    </row>
    <row r="140" spans="2:4" s="6" customFormat="1" ht="13.5">
      <c r="B140" s="7"/>
      <c r="C140" s="11"/>
      <c r="D140" s="11"/>
    </row>
    <row r="141" spans="2:4" s="6" customFormat="1" ht="13.5">
      <c r="B141" s="7"/>
      <c r="C141" s="11"/>
      <c r="D141" s="11"/>
    </row>
    <row r="142" spans="2:4" s="6" customFormat="1" ht="13.5">
      <c r="B142" s="7"/>
      <c r="C142" s="11"/>
      <c r="D142" s="11"/>
    </row>
    <row r="143" spans="2:4" s="6" customFormat="1" ht="13.5">
      <c r="B143" s="7"/>
      <c r="C143" s="11"/>
      <c r="D143" s="11"/>
    </row>
    <row r="144" spans="2:4" s="6" customFormat="1" ht="13.5">
      <c r="B144" s="7"/>
      <c r="C144" s="11"/>
      <c r="D144" s="11"/>
    </row>
    <row r="145" spans="2:4" s="6" customFormat="1" ht="13.5">
      <c r="B145" s="7"/>
      <c r="C145" s="11"/>
      <c r="D145" s="11"/>
    </row>
    <row r="146" spans="1:4" s="6" customFormat="1" ht="13.5">
      <c r="A146" s="6" t="s">
        <v>19</v>
      </c>
      <c r="B146" s="7"/>
      <c r="C146" s="11"/>
      <c r="D146" s="11"/>
    </row>
    <row r="147" spans="1:5" s="6" customFormat="1" ht="13.5">
      <c r="A147" s="9" t="s">
        <v>88</v>
      </c>
      <c r="B147" s="8">
        <v>0</v>
      </c>
      <c r="C147" s="12">
        <v>12000</v>
      </c>
      <c r="D147" s="12">
        <v>12000</v>
      </c>
      <c r="E147" s="9"/>
    </row>
    <row r="148" spans="1:4" ht="13.5">
      <c r="A148" s="1" t="s">
        <v>17</v>
      </c>
      <c r="B148" s="4">
        <v>11000</v>
      </c>
      <c r="C148" s="10">
        <v>10000</v>
      </c>
      <c r="D148" s="10">
        <v>10000</v>
      </c>
    </row>
    <row r="149" spans="1:4" ht="13.5">
      <c r="A149" s="1" t="s">
        <v>29</v>
      </c>
      <c r="B149" s="4">
        <v>15000</v>
      </c>
      <c r="C149" s="10">
        <v>10000</v>
      </c>
      <c r="D149" s="10">
        <v>10000</v>
      </c>
    </row>
    <row r="150" spans="1:4" ht="13.5">
      <c r="A150" s="1" t="s">
        <v>30</v>
      </c>
      <c r="B150" s="4">
        <v>12000</v>
      </c>
      <c r="C150" s="10">
        <v>15000</v>
      </c>
      <c r="D150" s="10">
        <v>15000</v>
      </c>
    </row>
    <row r="151" spans="1:4" ht="13.5">
      <c r="A151" s="1" t="s">
        <v>20</v>
      </c>
      <c r="B151" s="4">
        <v>4000</v>
      </c>
      <c r="C151" s="10">
        <v>4000</v>
      </c>
      <c r="D151" s="10">
        <v>4000</v>
      </c>
    </row>
    <row r="152" spans="1:4" ht="13.5">
      <c r="A152" s="1" t="s">
        <v>47</v>
      </c>
      <c r="B152" s="4">
        <v>1000</v>
      </c>
      <c r="C152" s="10">
        <v>5000</v>
      </c>
      <c r="D152" s="10">
        <v>5000</v>
      </c>
    </row>
    <row r="153" spans="1:4" ht="13.5">
      <c r="A153" s="1" t="s">
        <v>26</v>
      </c>
      <c r="B153" s="4">
        <v>8000</v>
      </c>
      <c r="C153" s="10">
        <v>8000</v>
      </c>
      <c r="D153" s="10">
        <v>8000</v>
      </c>
    </row>
    <row r="154" spans="1:4" ht="13.5">
      <c r="A154" s="1" t="s">
        <v>21</v>
      </c>
      <c r="B154" s="4">
        <v>5000</v>
      </c>
      <c r="C154" s="10">
        <v>5000</v>
      </c>
      <c r="D154" s="10">
        <v>5000</v>
      </c>
    </row>
    <row r="155" spans="1:4" ht="13.5">
      <c r="A155" s="1" t="s">
        <v>27</v>
      </c>
      <c r="B155" s="4">
        <v>27000</v>
      </c>
      <c r="C155" s="10">
        <v>40000</v>
      </c>
      <c r="D155" s="10">
        <v>40000</v>
      </c>
    </row>
    <row r="156" spans="1:4" ht="13.5">
      <c r="A156" s="1" t="s">
        <v>22</v>
      </c>
      <c r="B156" s="4">
        <v>30000</v>
      </c>
      <c r="C156" s="10">
        <v>30000</v>
      </c>
      <c r="D156" s="10">
        <v>30000</v>
      </c>
    </row>
    <row r="157" spans="1:4" ht="13.5">
      <c r="A157" s="1" t="s">
        <v>15</v>
      </c>
      <c r="B157" s="4">
        <v>3000</v>
      </c>
      <c r="C157" s="10">
        <v>3000</v>
      </c>
      <c r="D157" s="10">
        <v>3000</v>
      </c>
    </row>
    <row r="158" spans="1:4" ht="13.5">
      <c r="A158" s="1" t="s">
        <v>25</v>
      </c>
      <c r="B158" s="4">
        <v>4000</v>
      </c>
      <c r="C158" s="10">
        <v>4500</v>
      </c>
      <c r="D158" s="10">
        <v>4500</v>
      </c>
    </row>
    <row r="159" spans="1:4" ht="13.5">
      <c r="A159" s="9" t="s">
        <v>89</v>
      </c>
      <c r="B159" s="4">
        <v>0</v>
      </c>
      <c r="C159" s="10">
        <v>500</v>
      </c>
      <c r="D159" s="10">
        <v>500</v>
      </c>
    </row>
    <row r="160" spans="1:4" s="6" customFormat="1" ht="13.5">
      <c r="A160" s="6" t="s">
        <v>23</v>
      </c>
      <c r="B160" s="7">
        <f>SUM(B148:B158)</f>
        <v>120000</v>
      </c>
      <c r="C160" s="11">
        <f>SUM(C147:C159)</f>
        <v>147000</v>
      </c>
      <c r="D160" s="11">
        <f>SUM(D147:D159)</f>
        <v>147000</v>
      </c>
    </row>
    <row r="161" spans="2:4" s="6" customFormat="1" ht="13.5">
      <c r="B161" s="7"/>
      <c r="C161" s="11"/>
      <c r="D161" s="11"/>
    </row>
    <row r="162" spans="1:4" s="6" customFormat="1" ht="13.5">
      <c r="A162" s="6" t="s">
        <v>24</v>
      </c>
      <c r="B162" s="7">
        <f>SUM(B53+B65+B70+B78+B120+B126+B130+B139+B160)</f>
        <v>541000</v>
      </c>
      <c r="C162" s="7">
        <f>SUM(C53+C65+C70+C74+C78+C114+C120+C126+C130+C135+C139+C160)</f>
        <v>549500</v>
      </c>
      <c r="D162" s="7">
        <f>SUM(D53+D65+D70+D74+D78+D114+D120+D126+D130+D135+D139+D160)</f>
        <v>549500</v>
      </c>
    </row>
    <row r="163" spans="2:4" s="6" customFormat="1" ht="13.5">
      <c r="B163" s="7"/>
      <c r="C163" s="11"/>
      <c r="D163" s="11"/>
    </row>
    <row r="164" spans="1:4" s="6" customFormat="1" ht="13.5">
      <c r="A164" s="6" t="s">
        <v>32</v>
      </c>
      <c r="B164" s="7">
        <f>SUM(B36-B162)</f>
        <v>-26000</v>
      </c>
      <c r="C164" s="7">
        <f>SUM(C36-C162)</f>
        <v>-40900</v>
      </c>
      <c r="D164" s="7">
        <f>SUM(D36-D162)</f>
        <v>-40900</v>
      </c>
    </row>
  </sheetData>
  <sheetProtection/>
  <printOptions gridLines="1"/>
  <pageMargins left="0.7874015748031497" right="0.5905511811023623" top="0.984251968503937" bottom="0.984251968503937" header="0" footer="0"/>
  <pageSetup horizontalDpi="600" verticalDpi="600" orientation="portrait" paperSize="9" r:id="rId1"/>
  <headerFooter alignWithMargins="0">
    <oddFooter>&amp;LBritt Vangsted
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DBF-N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DBF-N</dc:creator>
  <cp:keywords/>
  <dc:description/>
  <cp:lastModifiedBy>ketcher</cp:lastModifiedBy>
  <cp:lastPrinted>2017-03-20T18:39:09Z</cp:lastPrinted>
  <dcterms:created xsi:type="dcterms:W3CDTF">2009-03-15T19:47:49Z</dcterms:created>
  <dcterms:modified xsi:type="dcterms:W3CDTF">2017-03-20T18:56:53Z</dcterms:modified>
  <cp:category/>
  <cp:version/>
  <cp:contentType/>
  <cp:contentStatus/>
</cp:coreProperties>
</file>