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Forecast2018-Budget2019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<sst xmlns="http://schemas.openxmlformats.org/spreadsheetml/2006/main" count="94" uniqueCount="78">
  <si>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>INDTÆGTER</t>
  </si>
  <si>
    <t>HOLDTURNERING</t>
  </si>
  <si>
    <t xml:space="preserve">  Holdgebyr Ungdom</t>
  </si>
  <si>
    <t xml:space="preserve">  Holdgebyr Senior</t>
  </si>
  <si>
    <t xml:space="preserve">  Boder / Protester</t>
  </si>
  <si>
    <t>HOLDTURNERING I ALT</t>
  </si>
  <si>
    <t xml:space="preserve">  Deltagergebyr</t>
  </si>
  <si>
    <t>UNGDOM</t>
  </si>
  <si>
    <t>UNGDOM I ALT</t>
  </si>
  <si>
    <t>INDTÆGTER I ALT</t>
  </si>
  <si>
    <t>UDGIFTER</t>
  </si>
  <si>
    <t xml:space="preserve">  Arrangørudgifter</t>
  </si>
  <si>
    <t xml:space="preserve">  Bolde</t>
  </si>
  <si>
    <t xml:space="preserve">  Præmier</t>
  </si>
  <si>
    <t xml:space="preserve">  Dommerudgifter</t>
  </si>
  <si>
    <t xml:space="preserve">  Diverse</t>
  </si>
  <si>
    <t>DOMMERUDGIFTER</t>
  </si>
  <si>
    <t xml:space="preserve">  Møder</t>
  </si>
  <si>
    <t>DOMMERUDGIFTER I ALT</t>
  </si>
  <si>
    <t>BESTYRELSE</t>
  </si>
  <si>
    <t xml:space="preserve">  Kontorartikler og porto</t>
  </si>
  <si>
    <t xml:space="preserve">  Gaver og receptioner</t>
  </si>
  <si>
    <t xml:space="preserve">  Bogholder</t>
  </si>
  <si>
    <t>BESTYRELSE I ALT</t>
  </si>
  <si>
    <t>UDGIFTER I ALT</t>
  </si>
  <si>
    <t xml:space="preserve">  Leje Boxit</t>
  </si>
  <si>
    <t xml:space="preserve">  Telefongodtgørelser</t>
  </si>
  <si>
    <t xml:space="preserve">  Kontorhjælp</t>
  </si>
  <si>
    <t>Badminton Nordjylland</t>
  </si>
  <si>
    <t xml:space="preserve">  Uddannelse</t>
  </si>
  <si>
    <t>RESULTAT AF BN</t>
  </si>
  <si>
    <t xml:space="preserve">  Kredsserien / Serie 1 / 4 + 3 Ungdom </t>
  </si>
  <si>
    <t xml:space="preserve">  Kørsel og godtgørelse</t>
  </si>
  <si>
    <t xml:space="preserve">  Overnatning og mad</t>
  </si>
  <si>
    <t>KREDSMACH U11</t>
  </si>
  <si>
    <t>KREDSMACH U 11 I ALT</t>
  </si>
  <si>
    <t xml:space="preserve">  Sommerlejr</t>
  </si>
  <si>
    <t>SOMMERLEJR I SÆBY</t>
  </si>
  <si>
    <t>SOMMERLEJR I SÆBY I ALT</t>
  </si>
  <si>
    <t>KONTINGENTET</t>
  </si>
  <si>
    <t>KONTINGENTER I ALT</t>
  </si>
  <si>
    <t xml:space="preserve">  Aktivitetet med DGI</t>
  </si>
  <si>
    <t>UDVIKLING BADMINTON</t>
  </si>
  <si>
    <t>UDVIKLING BADMINTON I ALT</t>
  </si>
  <si>
    <t xml:space="preserve">  Konsulent</t>
  </si>
  <si>
    <t xml:space="preserve">  Kredsmach U11 og U13</t>
  </si>
  <si>
    <t>DGI</t>
  </si>
  <si>
    <t>DGI I ALT</t>
  </si>
  <si>
    <t xml:space="preserve">  Kristiansand</t>
  </si>
  <si>
    <t xml:space="preserve">  Badminton Nordjylland</t>
  </si>
  <si>
    <t xml:space="preserve">  Færge</t>
  </si>
  <si>
    <t xml:space="preserve">  Trænergodtgørelse</t>
  </si>
  <si>
    <t xml:space="preserve">KRISTIANSAND </t>
  </si>
  <si>
    <t>KRISTIANSAND I ALT</t>
  </si>
  <si>
    <t>VETERANER OG MOTIONISTER</t>
  </si>
  <si>
    <t>VETERANER OG MOTIONISTER I ALT</t>
  </si>
  <si>
    <t xml:space="preserve">  Bus til årsmøde BD</t>
  </si>
  <si>
    <t>Repræsentantskabsmøde</t>
  </si>
  <si>
    <t>Forecast 2018</t>
  </si>
  <si>
    <t>Budget 2019</t>
  </si>
  <si>
    <t>VESTMESTERSKABER INDIVIDUELLE</t>
  </si>
  <si>
    <t>UDDANNELSE</t>
  </si>
  <si>
    <t>UDDANNELSE I ALT</t>
  </si>
  <si>
    <t xml:space="preserve">  Kost og overnatning</t>
  </si>
  <si>
    <t xml:space="preserve">  Afslutning </t>
  </si>
  <si>
    <t>26. marts 2017</t>
  </si>
  <si>
    <t xml:space="preserve">  IT anskaffelser og vedligeholdelse + App</t>
  </si>
  <si>
    <t xml:space="preserve">  Arr. for best. og frivillige</t>
  </si>
  <si>
    <t xml:space="preserve">  Drift af hjemmeside</t>
  </si>
  <si>
    <t xml:space="preserve">FLYDENDE BADMINTONBANE </t>
  </si>
  <si>
    <t>FLYDENDE BADMINTONBANE I ALT</t>
  </si>
  <si>
    <t xml:space="preserve">  Udlejning af badmintonbane</t>
  </si>
  <si>
    <t>FLYDENDE BADMINTONBANE</t>
  </si>
  <si>
    <t xml:space="preserve"> Vedligeholdelse af badmintonbane</t>
  </si>
  <si>
    <t>TAB PÅ MEDLEMMER</t>
  </si>
  <si>
    <t>TAB PÅ MEDLEMMER I ALT</t>
  </si>
  <si>
    <t xml:space="preserve">  Tab på medlemmer</t>
  </si>
  <si>
    <t xml:space="preserve">  Dommersamarbejde Vest Danmark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</si>
</sst>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406]d\.\ mmmm\ yyyy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[$-F800]dddd\,\ mmmm\ dd\,\ yyyy"/>
  </numFmts>
  <fonts count="42"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8" fillId="20" borderId="2" applyNumberFormat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3" applyNumberFormat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zoomScale="130" zoomScaleNormal="130" zoomScalePageLayoutView="0" workbookViewId="0" topLeftCell="A1">
      <selection activeCell="B123" sqref="B123"/>
    </sheetView>
  </sheetViews>
  <sheetFormatPr defaultColWidth="9.140625" defaultRowHeight="12.75"/>
  <cols>
    <col min="1" max="1" width="43.00390625" style="1" customWidth="1"/>
    <col min="2" max="3" width="18.7109375" style="1" customWidth="1"/>
    <col min="4" max="16384" width="9.140625" style="1" customWidth="1"/>
  </cols>
  <sheetData>
    <row r="1" ht="20.25">
      <c r="A1" s="2" t="s">
        <v>28</v>
      </c>
    </row>
    <row r="2" ht="15">
      <c r="A2" s="3" t="s">
        <v>57</v>
      </c>
    </row>
    <row r="3" spans="1:3" ht="15">
      <c r="A3" s="4" t="s">
        <v>65</v>
      </c>
      <c r="B3" s="5" t="s">
        <v>58</v>
      </c>
      <c r="C3" s="5" t="s">
        <v>59</v>
      </c>
    </row>
    <row r="4" spans="1:3" ht="15">
      <c r="A4" s="9"/>
      <c r="B4" s="10"/>
      <c r="C4" s="10"/>
    </row>
    <row r="5" spans="1:3" ht="15">
      <c r="A5" s="9"/>
      <c r="B5" s="10"/>
      <c r="C5" s="10"/>
    </row>
    <row r="6" spans="1:3" s="3" customFormat="1" ht="15">
      <c r="A6" s="6" t="s">
        <v>0</v>
      </c>
      <c r="B6" s="11"/>
      <c r="C6" s="11"/>
    </row>
    <row r="7" spans="1:3" s="3" customFormat="1" ht="15">
      <c r="A7" s="6" t="s">
        <v>39</v>
      </c>
      <c r="B7" s="11"/>
      <c r="C7" s="11"/>
    </row>
    <row r="8" spans="1:3" ht="14.25">
      <c r="A8" s="7" t="s">
        <v>49</v>
      </c>
      <c r="B8" s="10">
        <v>150000</v>
      </c>
      <c r="C8" s="10">
        <v>150000</v>
      </c>
    </row>
    <row r="9" spans="1:3" s="3" customFormat="1" ht="15">
      <c r="A9" s="6" t="s">
        <v>40</v>
      </c>
      <c r="B9" s="12">
        <f>SUM(B8:B8)</f>
        <v>150000</v>
      </c>
      <c r="C9" s="12">
        <f>SUM(C8:C8)</f>
        <v>150000</v>
      </c>
    </row>
    <row r="10" spans="1:3" s="3" customFormat="1" ht="15">
      <c r="A10" s="6"/>
      <c r="B10" s="11"/>
      <c r="C10" s="11"/>
    </row>
    <row r="11" spans="1:3" s="3" customFormat="1" ht="15">
      <c r="A11" s="6" t="s">
        <v>1</v>
      </c>
      <c r="B11" s="11"/>
      <c r="C11" s="11"/>
    </row>
    <row r="12" spans="1:3" ht="14.25">
      <c r="A12" s="7" t="s">
        <v>2</v>
      </c>
      <c r="B12" s="10">
        <v>120000</v>
      </c>
      <c r="C12" s="10">
        <v>122000</v>
      </c>
    </row>
    <row r="13" spans="1:3" ht="14.25">
      <c r="A13" s="7" t="s">
        <v>3</v>
      </c>
      <c r="B13" s="10">
        <v>61000</v>
      </c>
      <c r="C13" s="10">
        <v>61000</v>
      </c>
    </row>
    <row r="14" spans="1:3" ht="14.25">
      <c r="A14" s="7" t="s">
        <v>4</v>
      </c>
      <c r="B14" s="10">
        <v>18000</v>
      </c>
      <c r="C14" s="10">
        <v>18000</v>
      </c>
    </row>
    <row r="15" spans="1:3" ht="14.25">
      <c r="A15" s="7" t="s">
        <v>31</v>
      </c>
      <c r="B15" s="10">
        <v>60000</v>
      </c>
      <c r="C15" s="10">
        <v>60000</v>
      </c>
    </row>
    <row r="16" spans="1:3" s="3" customFormat="1" ht="15">
      <c r="A16" s="6" t="s">
        <v>5</v>
      </c>
      <c r="B16" s="11">
        <f>SUM(B12:B15)</f>
        <v>259000</v>
      </c>
      <c r="C16" s="11">
        <f>SUM(C12:C15)</f>
        <v>261000</v>
      </c>
    </row>
    <row r="17" spans="1:3" s="3" customFormat="1" ht="15">
      <c r="A17" s="6"/>
      <c r="B17" s="11"/>
      <c r="C17" s="11"/>
    </row>
    <row r="18" spans="1:3" s="3" customFormat="1" ht="15">
      <c r="A18" s="6" t="s">
        <v>7</v>
      </c>
      <c r="B18" s="11"/>
      <c r="C18" s="11"/>
    </row>
    <row r="19" spans="1:3" ht="14.25">
      <c r="A19" s="7" t="s">
        <v>36</v>
      </c>
      <c r="B19" s="10">
        <v>115000</v>
      </c>
      <c r="C19" s="10">
        <v>115000</v>
      </c>
    </row>
    <row r="20" spans="1:3" ht="14.25">
      <c r="A20" s="7" t="s">
        <v>45</v>
      </c>
      <c r="B20" s="10">
        <v>9000</v>
      </c>
      <c r="C20" s="10">
        <v>9000</v>
      </c>
    </row>
    <row r="21" spans="1:3" ht="14.25">
      <c r="A21" s="8" t="s">
        <v>48</v>
      </c>
      <c r="B21" s="13">
        <v>35000</v>
      </c>
      <c r="C21" s="10">
        <v>35000</v>
      </c>
    </row>
    <row r="22" spans="1:3" s="3" customFormat="1" ht="15">
      <c r="A22" s="6" t="s">
        <v>8</v>
      </c>
      <c r="B22" s="11">
        <f>SUM(B19:B21)</f>
        <v>159000</v>
      </c>
      <c r="C22" s="11">
        <f>SUM(C19:C21)</f>
        <v>159000</v>
      </c>
    </row>
    <row r="23" spans="1:3" s="3" customFormat="1" ht="15">
      <c r="A23" s="6"/>
      <c r="B23" s="11"/>
      <c r="C23" s="11"/>
    </row>
    <row r="24" spans="1:3" s="3" customFormat="1" ht="15">
      <c r="A24" s="6" t="s">
        <v>69</v>
      </c>
      <c r="B24" s="11"/>
      <c r="C24" s="11"/>
    </row>
    <row r="25" spans="1:3" s="3" customFormat="1" ht="15">
      <c r="A25" s="8" t="s">
        <v>71</v>
      </c>
      <c r="B25" s="13">
        <v>6000</v>
      </c>
      <c r="C25" s="13">
        <v>10000</v>
      </c>
    </row>
    <row r="26" spans="1:3" s="3" customFormat="1" ht="15">
      <c r="A26" s="6" t="s">
        <v>70</v>
      </c>
      <c r="B26" s="11">
        <f>SUM(B25)</f>
        <v>6000</v>
      </c>
      <c r="C26" s="11">
        <f>SUM(C25)</f>
        <v>10000</v>
      </c>
    </row>
    <row r="27" spans="1:3" s="3" customFormat="1" ht="15">
      <c r="A27" s="6"/>
      <c r="B27" s="11"/>
      <c r="C27" s="11"/>
    </row>
    <row r="28" spans="1:3" s="3" customFormat="1" ht="15">
      <c r="A28" s="6" t="s">
        <v>9</v>
      </c>
      <c r="B28" s="12">
        <f>B9+B16+B22+B26</f>
        <v>574000</v>
      </c>
      <c r="C28" s="12">
        <f>C9+C16+C22+C26</f>
        <v>580000</v>
      </c>
    </row>
    <row r="29" spans="1:3" s="3" customFormat="1" ht="15">
      <c r="A29" s="6"/>
      <c r="B29" s="11"/>
      <c r="C29" s="11"/>
    </row>
    <row r="30" spans="1:3" s="3" customFormat="1" ht="15">
      <c r="A30" s="6"/>
      <c r="B30" s="11"/>
      <c r="C30" s="11"/>
    </row>
    <row r="31" spans="1:3" s="3" customFormat="1" ht="15">
      <c r="A31" s="6" t="s">
        <v>10</v>
      </c>
      <c r="B31" s="11"/>
      <c r="C31" s="11"/>
    </row>
    <row r="32" spans="1:3" s="3" customFormat="1" ht="15">
      <c r="A32" s="6"/>
      <c r="B32" s="11"/>
      <c r="C32" s="11"/>
    </row>
    <row r="33" spans="1:3" s="3" customFormat="1" ht="15">
      <c r="A33" s="6" t="s">
        <v>60</v>
      </c>
      <c r="B33" s="11"/>
      <c r="C33" s="11"/>
    </row>
    <row r="34" spans="1:3" s="3" customFormat="1" ht="15">
      <c r="A34" s="7" t="s">
        <v>13</v>
      </c>
      <c r="B34" s="13">
        <v>6000</v>
      </c>
      <c r="C34" s="13">
        <v>6000</v>
      </c>
    </row>
    <row r="35" spans="1:3" s="3" customFormat="1" ht="15">
      <c r="A35" s="6" t="s">
        <v>60</v>
      </c>
      <c r="B35" s="11">
        <f>SUM(B34:B34)</f>
        <v>6000</v>
      </c>
      <c r="C35" s="11">
        <f>SUM(C34:C34)</f>
        <v>6000</v>
      </c>
    </row>
    <row r="36" spans="1:3" s="3" customFormat="1" ht="15">
      <c r="A36" s="6"/>
      <c r="B36" s="11"/>
      <c r="C36" s="11"/>
    </row>
    <row r="37" spans="1:3" s="3" customFormat="1" ht="15">
      <c r="A37" s="6" t="s">
        <v>1</v>
      </c>
      <c r="B37" s="11"/>
      <c r="C37" s="11"/>
    </row>
    <row r="38" spans="1:3" ht="14.25">
      <c r="A38" s="7" t="s">
        <v>11</v>
      </c>
      <c r="B38" s="10">
        <v>6000</v>
      </c>
      <c r="C38" s="10">
        <v>7000</v>
      </c>
    </row>
    <row r="39" spans="1:3" ht="14.25">
      <c r="A39" s="7" t="s">
        <v>31</v>
      </c>
      <c r="B39" s="10">
        <v>37000</v>
      </c>
      <c r="C39" s="10">
        <v>38000</v>
      </c>
    </row>
    <row r="40" spans="1:3" ht="14.25">
      <c r="A40" s="7" t="s">
        <v>12</v>
      </c>
      <c r="B40" s="10">
        <v>9000</v>
      </c>
      <c r="C40" s="10">
        <v>9000</v>
      </c>
    </row>
    <row r="41" spans="1:3" ht="14.25">
      <c r="A41" s="7" t="s">
        <v>13</v>
      </c>
      <c r="B41" s="10">
        <v>5000</v>
      </c>
      <c r="C41" s="10">
        <v>5000</v>
      </c>
    </row>
    <row r="42" spans="1:3" ht="14.25">
      <c r="A42" s="7" t="s">
        <v>14</v>
      </c>
      <c r="B42" s="10">
        <v>6000</v>
      </c>
      <c r="C42" s="10">
        <v>8000</v>
      </c>
    </row>
    <row r="43" spans="1:3" ht="14.25">
      <c r="A43" s="7" t="s">
        <v>15</v>
      </c>
      <c r="B43" s="10">
        <v>1000</v>
      </c>
      <c r="C43" s="10">
        <v>1000</v>
      </c>
    </row>
    <row r="44" spans="1:3" ht="14.25">
      <c r="A44" s="7" t="s">
        <v>27</v>
      </c>
      <c r="B44" s="10">
        <v>42000</v>
      </c>
      <c r="C44" s="10">
        <v>42000</v>
      </c>
    </row>
    <row r="45" spans="1:3" s="3" customFormat="1" ht="15">
      <c r="A45" s="6" t="s">
        <v>5</v>
      </c>
      <c r="B45" s="11">
        <f>SUM(B38:B44)</f>
        <v>106000</v>
      </c>
      <c r="C45" s="11">
        <f>SUM(C38:C44)</f>
        <v>110000</v>
      </c>
    </row>
    <row r="46" spans="1:3" s="3" customFormat="1" ht="15">
      <c r="A46" s="6"/>
      <c r="B46" s="11"/>
      <c r="C46" s="11"/>
    </row>
    <row r="47" spans="1:3" s="3" customFormat="1" ht="15">
      <c r="A47" s="6" t="s">
        <v>7</v>
      </c>
      <c r="B47" s="11"/>
      <c r="C47" s="11"/>
    </row>
    <row r="48" spans="1:3" s="3" customFormat="1" ht="15">
      <c r="A48" s="6" t="s">
        <v>37</v>
      </c>
      <c r="B48" s="11"/>
      <c r="C48" s="11"/>
    </row>
    <row r="49" spans="1:3" ht="14.25">
      <c r="A49" s="7" t="s">
        <v>32</v>
      </c>
      <c r="B49" s="10">
        <v>60000</v>
      </c>
      <c r="C49" s="10">
        <v>60000</v>
      </c>
    </row>
    <row r="50" spans="1:3" ht="14.25">
      <c r="A50" s="7" t="s">
        <v>12</v>
      </c>
      <c r="B50" s="10">
        <v>10000</v>
      </c>
      <c r="C50" s="10">
        <v>10000</v>
      </c>
    </row>
    <row r="51" spans="1:3" ht="14.25">
      <c r="A51" s="7" t="s">
        <v>15</v>
      </c>
      <c r="B51" s="10">
        <v>6000</v>
      </c>
      <c r="C51" s="10">
        <v>6000</v>
      </c>
    </row>
    <row r="52" spans="1:3" ht="14.25">
      <c r="A52" s="7" t="s">
        <v>33</v>
      </c>
      <c r="B52" s="10">
        <v>56000</v>
      </c>
      <c r="C52" s="10">
        <v>56000</v>
      </c>
    </row>
    <row r="53" spans="1:3" s="3" customFormat="1" ht="15">
      <c r="A53" s="6" t="s">
        <v>38</v>
      </c>
      <c r="B53" s="11">
        <f>SUM(B49:B52)</f>
        <v>132000</v>
      </c>
      <c r="C53" s="11">
        <f>SUM(C49:C52)</f>
        <v>132000</v>
      </c>
    </row>
    <row r="54" spans="1:3" s="3" customFormat="1" ht="15">
      <c r="A54" s="6"/>
      <c r="B54" s="11"/>
      <c r="C54" s="11"/>
    </row>
    <row r="55" spans="1:3" s="3" customFormat="1" ht="15">
      <c r="A55" s="6" t="s">
        <v>34</v>
      </c>
      <c r="B55" s="11"/>
      <c r="C55" s="11"/>
    </row>
    <row r="56" spans="1:3" s="3" customFormat="1" ht="15">
      <c r="A56" s="7" t="s">
        <v>6</v>
      </c>
      <c r="B56" s="13">
        <v>8000</v>
      </c>
      <c r="C56" s="13">
        <v>8000</v>
      </c>
    </row>
    <row r="57" spans="1:3" ht="14.25">
      <c r="A57" s="7" t="s">
        <v>32</v>
      </c>
      <c r="B57" s="10">
        <v>8000</v>
      </c>
      <c r="C57" s="10">
        <v>8000</v>
      </c>
    </row>
    <row r="58" spans="1:3" s="3" customFormat="1" ht="15">
      <c r="A58" s="6" t="s">
        <v>35</v>
      </c>
      <c r="B58" s="11">
        <f>SUM(B56:B57)</f>
        <v>16000</v>
      </c>
      <c r="C58" s="11">
        <f>SUM(C56:C57)</f>
        <v>16000</v>
      </c>
    </row>
    <row r="59" spans="1:3" s="3" customFormat="1" ht="15">
      <c r="A59" s="6"/>
      <c r="B59" s="11"/>
      <c r="C59" s="11"/>
    </row>
    <row r="60" spans="1:3" s="3" customFormat="1" ht="15">
      <c r="A60" s="6" t="s">
        <v>52</v>
      </c>
      <c r="B60" s="11"/>
      <c r="C60" s="11"/>
    </row>
    <row r="61" spans="1:3" s="3" customFormat="1" ht="15">
      <c r="A61" s="8" t="s">
        <v>50</v>
      </c>
      <c r="B61" s="13">
        <v>9000</v>
      </c>
      <c r="C61" s="13">
        <v>9000</v>
      </c>
    </row>
    <row r="62" spans="1:3" s="3" customFormat="1" ht="15">
      <c r="A62" s="8" t="s">
        <v>6</v>
      </c>
      <c r="B62" s="13">
        <v>15000</v>
      </c>
      <c r="C62" s="13">
        <v>15000</v>
      </c>
    </row>
    <row r="63" spans="1:3" s="3" customFormat="1" ht="15">
      <c r="A63" s="8" t="s">
        <v>63</v>
      </c>
      <c r="B63" s="13">
        <v>15500</v>
      </c>
      <c r="C63" s="13">
        <v>15500</v>
      </c>
    </row>
    <row r="64" spans="1:3" s="3" customFormat="1" ht="15">
      <c r="A64" s="8" t="s">
        <v>51</v>
      </c>
      <c r="B64" s="13">
        <v>2500</v>
      </c>
      <c r="C64" s="13">
        <v>2500</v>
      </c>
    </row>
    <row r="65" spans="1:3" s="3" customFormat="1" ht="15">
      <c r="A65" s="6" t="s">
        <v>53</v>
      </c>
      <c r="B65" s="11">
        <f>SUM(B61:B64)</f>
        <v>42000</v>
      </c>
      <c r="C65" s="11">
        <f>SUM(C61:C64)</f>
        <v>42000</v>
      </c>
    </row>
    <row r="66" spans="1:3" s="3" customFormat="1" ht="15">
      <c r="A66" s="6"/>
      <c r="B66" s="11"/>
      <c r="C66" s="11"/>
    </row>
    <row r="67" spans="1:3" s="3" customFormat="1" ht="15">
      <c r="A67" s="6" t="s">
        <v>8</v>
      </c>
      <c r="B67" s="12">
        <f>B53+B58+B65</f>
        <v>190000</v>
      </c>
      <c r="C67" s="12">
        <f>C53+C58+C65</f>
        <v>190000</v>
      </c>
    </row>
    <row r="68" spans="1:3" s="3" customFormat="1" ht="15">
      <c r="A68" s="6"/>
      <c r="B68" s="12"/>
      <c r="C68" s="12"/>
    </row>
    <row r="69" spans="1:3" s="3" customFormat="1" ht="15">
      <c r="A69" s="6" t="s">
        <v>61</v>
      </c>
      <c r="B69" s="11"/>
      <c r="C69" s="11"/>
    </row>
    <row r="70" spans="1:3" ht="14.25">
      <c r="A70" s="8" t="s">
        <v>32</v>
      </c>
      <c r="B70" s="10">
        <v>5000</v>
      </c>
      <c r="C70" s="10">
        <v>5000</v>
      </c>
    </row>
    <row r="71" spans="1:3" ht="14.25">
      <c r="A71" s="8" t="s">
        <v>29</v>
      </c>
      <c r="B71" s="10">
        <v>5000</v>
      </c>
      <c r="C71" s="10">
        <v>5000</v>
      </c>
    </row>
    <row r="72" spans="1:3" s="3" customFormat="1" ht="15">
      <c r="A72" s="6" t="s">
        <v>62</v>
      </c>
      <c r="B72" s="11">
        <f>SUM(B70:B71)</f>
        <v>10000</v>
      </c>
      <c r="C72" s="11">
        <f>SUM(C70:C71)</f>
        <v>10000</v>
      </c>
    </row>
    <row r="73" spans="1:3" s="3" customFormat="1" ht="15">
      <c r="A73" s="6"/>
      <c r="B73" s="12"/>
      <c r="C73" s="12"/>
    </row>
    <row r="74" spans="1:3" s="3" customFormat="1" ht="15">
      <c r="A74" s="6" t="s">
        <v>46</v>
      </c>
      <c r="B74" s="11"/>
      <c r="C74" s="11"/>
    </row>
    <row r="75" spans="1:3" s="3" customFormat="1" ht="15">
      <c r="A75" s="7" t="s">
        <v>41</v>
      </c>
      <c r="B75" s="13">
        <v>13000</v>
      </c>
      <c r="C75" s="13">
        <v>13000</v>
      </c>
    </row>
    <row r="76" spans="1:3" s="3" customFormat="1" ht="15">
      <c r="A76" s="8" t="s">
        <v>32</v>
      </c>
      <c r="B76" s="13">
        <v>7000</v>
      </c>
      <c r="C76" s="13">
        <v>7000</v>
      </c>
    </row>
    <row r="77" spans="1:3" s="3" customFormat="1" ht="15">
      <c r="A77" s="6" t="s">
        <v>47</v>
      </c>
      <c r="B77" s="11">
        <f>SUM(B75:B76)</f>
        <v>20000</v>
      </c>
      <c r="C77" s="11">
        <f>SUM(C75:C76)</f>
        <v>20000</v>
      </c>
    </row>
    <row r="78" spans="1:3" s="3" customFormat="1" ht="15">
      <c r="A78" s="6"/>
      <c r="B78" s="12"/>
      <c r="C78" s="12"/>
    </row>
    <row r="79" spans="1:3" s="3" customFormat="1" ht="15">
      <c r="A79" s="6" t="s">
        <v>72</v>
      </c>
      <c r="B79" s="11"/>
      <c r="C79" s="11"/>
    </row>
    <row r="80" spans="1:3" s="3" customFormat="1" ht="15">
      <c r="A80" s="8" t="s">
        <v>73</v>
      </c>
      <c r="B80" s="13">
        <v>1500</v>
      </c>
      <c r="C80" s="13">
        <v>1500</v>
      </c>
    </row>
    <row r="81" spans="1:3" s="3" customFormat="1" ht="15">
      <c r="A81" s="6" t="s">
        <v>70</v>
      </c>
      <c r="B81" s="11">
        <f>SUM(B80)</f>
        <v>1500</v>
      </c>
      <c r="C81" s="11">
        <f>SUM(C80)</f>
        <v>1500</v>
      </c>
    </row>
    <row r="82" spans="1:3" s="3" customFormat="1" ht="15">
      <c r="A82" s="6"/>
      <c r="B82" s="12"/>
      <c r="C82" s="12"/>
    </row>
    <row r="83" spans="1:3" s="3" customFormat="1" ht="15">
      <c r="A83" s="6" t="s">
        <v>16</v>
      </c>
      <c r="B83" s="11"/>
      <c r="C83" s="11"/>
    </row>
    <row r="84" spans="1:3" ht="14.25">
      <c r="A84" s="8" t="s">
        <v>77</v>
      </c>
      <c r="B84" s="10">
        <v>15000</v>
      </c>
      <c r="C84" s="10">
        <v>15000</v>
      </c>
    </row>
    <row r="85" spans="1:3" s="3" customFormat="1" ht="15">
      <c r="A85" s="6" t="s">
        <v>18</v>
      </c>
      <c r="B85" s="11">
        <f>SUM(B84)</f>
        <v>15000</v>
      </c>
      <c r="C85" s="11">
        <f>SUM(C84)</f>
        <v>15000</v>
      </c>
    </row>
    <row r="86" spans="1:3" s="3" customFormat="1" ht="15">
      <c r="A86" s="6"/>
      <c r="B86" s="11"/>
      <c r="C86" s="11"/>
    </row>
    <row r="87" spans="1:3" s="3" customFormat="1" ht="15">
      <c r="A87" s="6" t="s">
        <v>54</v>
      </c>
      <c r="B87" s="11"/>
      <c r="C87" s="11"/>
    </row>
    <row r="88" spans="1:3" s="3" customFormat="1" ht="15">
      <c r="A88" s="8" t="s">
        <v>64</v>
      </c>
      <c r="B88" s="13">
        <v>4000</v>
      </c>
      <c r="C88" s="13">
        <v>4000</v>
      </c>
    </row>
    <row r="89" spans="1:3" s="3" customFormat="1" ht="15">
      <c r="A89" s="6" t="s">
        <v>55</v>
      </c>
      <c r="B89" s="11">
        <f>SUM(B88)</f>
        <v>4000</v>
      </c>
      <c r="C89" s="11">
        <f>SUM(C88)</f>
        <v>4000</v>
      </c>
    </row>
    <row r="90" spans="1:3" s="3" customFormat="1" ht="15">
      <c r="A90" s="6"/>
      <c r="B90" s="11"/>
      <c r="C90" s="11"/>
    </row>
    <row r="91" spans="1:3" s="3" customFormat="1" ht="15">
      <c r="A91" s="6" t="s">
        <v>42</v>
      </c>
      <c r="B91" s="11"/>
      <c r="C91" s="11"/>
    </row>
    <row r="92" spans="1:3" s="3" customFormat="1" ht="15">
      <c r="A92" s="7" t="s">
        <v>44</v>
      </c>
      <c r="B92" s="13">
        <v>114000</v>
      </c>
      <c r="C92" s="13">
        <v>60000</v>
      </c>
    </row>
    <row r="93" spans="1:3" s="3" customFormat="1" ht="15">
      <c r="A93" s="6" t="s">
        <v>43</v>
      </c>
      <c r="B93" s="11">
        <f>SUM(B92)</f>
        <v>114000</v>
      </c>
      <c r="C93" s="11">
        <f>SUM(C92)</f>
        <v>60000</v>
      </c>
    </row>
    <row r="94" spans="1:3" s="3" customFormat="1" ht="15">
      <c r="A94" s="6"/>
      <c r="B94" s="11"/>
      <c r="C94" s="11"/>
    </row>
    <row r="95" spans="1:3" s="3" customFormat="1" ht="15">
      <c r="A95" s="6" t="s">
        <v>74</v>
      </c>
      <c r="B95" s="11"/>
      <c r="C95" s="11"/>
    </row>
    <row r="96" spans="1:3" s="3" customFormat="1" ht="15">
      <c r="A96" s="8" t="s">
        <v>76</v>
      </c>
      <c r="B96" s="13">
        <v>2000</v>
      </c>
      <c r="C96" s="13">
        <v>2000</v>
      </c>
    </row>
    <row r="97" spans="1:3" s="3" customFormat="1" ht="15">
      <c r="A97" s="6" t="s">
        <v>75</v>
      </c>
      <c r="B97" s="11">
        <f>SUM(B96)</f>
        <v>2000</v>
      </c>
      <c r="C97" s="11">
        <f>SUM(C96)</f>
        <v>2000</v>
      </c>
    </row>
    <row r="98" spans="1:3" s="3" customFormat="1" ht="15">
      <c r="A98" s="6"/>
      <c r="B98" s="11"/>
      <c r="C98" s="11"/>
    </row>
    <row r="99" spans="1:3" s="3" customFormat="1" ht="15">
      <c r="A99" s="6" t="s">
        <v>19</v>
      </c>
      <c r="B99" s="11"/>
      <c r="C99" s="11"/>
    </row>
    <row r="100" spans="1:3" ht="14.25">
      <c r="A100" s="7" t="s">
        <v>17</v>
      </c>
      <c r="B100" s="13">
        <v>45000</v>
      </c>
      <c r="C100" s="13">
        <v>45000</v>
      </c>
    </row>
    <row r="101" spans="1:3" ht="14.25">
      <c r="A101" s="7" t="s">
        <v>20</v>
      </c>
      <c r="B101" s="13">
        <v>4500</v>
      </c>
      <c r="C101" s="13">
        <v>4500</v>
      </c>
    </row>
    <row r="102" spans="1:3" ht="14.25">
      <c r="A102" s="8" t="s">
        <v>66</v>
      </c>
      <c r="B102" s="13">
        <v>15500</v>
      </c>
      <c r="C102" s="13">
        <v>3000</v>
      </c>
    </row>
    <row r="103" spans="1:3" ht="14.25">
      <c r="A103" s="7" t="s">
        <v>26</v>
      </c>
      <c r="B103" s="13">
        <v>7000</v>
      </c>
      <c r="C103" s="13">
        <v>7000</v>
      </c>
    </row>
    <row r="104" spans="1:3" ht="14.25">
      <c r="A104" s="7" t="s">
        <v>21</v>
      </c>
      <c r="B104" s="13">
        <v>7000</v>
      </c>
      <c r="C104" s="13">
        <v>7000</v>
      </c>
    </row>
    <row r="105" spans="1:3" ht="14.25">
      <c r="A105" s="7" t="s">
        <v>27</v>
      </c>
      <c r="B105" s="13">
        <v>42000</v>
      </c>
      <c r="C105" s="13">
        <v>42000</v>
      </c>
    </row>
    <row r="106" spans="1:3" ht="14.25">
      <c r="A106" s="7" t="s">
        <v>22</v>
      </c>
      <c r="B106" s="13">
        <v>30000</v>
      </c>
      <c r="C106" s="13">
        <v>30000</v>
      </c>
    </row>
    <row r="107" spans="1:3" ht="14.25">
      <c r="A107" s="7" t="s">
        <v>15</v>
      </c>
      <c r="B107" s="13">
        <v>4000</v>
      </c>
      <c r="C107" s="13">
        <v>4000</v>
      </c>
    </row>
    <row r="108" spans="1:3" ht="14.25">
      <c r="A108" s="7" t="s">
        <v>25</v>
      </c>
      <c r="B108" s="13">
        <v>4500</v>
      </c>
      <c r="C108" s="13">
        <v>4500</v>
      </c>
    </row>
    <row r="109" spans="1:3" ht="14.25">
      <c r="A109" s="8" t="s">
        <v>67</v>
      </c>
      <c r="B109" s="13">
        <v>2000</v>
      </c>
      <c r="C109" s="13">
        <v>2000</v>
      </c>
    </row>
    <row r="110" spans="1:3" ht="14.25">
      <c r="A110" s="8" t="s">
        <v>68</v>
      </c>
      <c r="B110" s="13">
        <v>1000</v>
      </c>
      <c r="C110" s="13">
        <v>1000</v>
      </c>
    </row>
    <row r="111" spans="1:3" ht="14.25">
      <c r="A111" s="8" t="s">
        <v>56</v>
      </c>
      <c r="B111" s="13">
        <v>6000</v>
      </c>
      <c r="C111" s="13">
        <v>6000</v>
      </c>
    </row>
    <row r="112" spans="1:3" s="3" customFormat="1" ht="15">
      <c r="A112" s="6" t="s">
        <v>23</v>
      </c>
      <c r="B112" s="11">
        <f>SUM(B100:B111)</f>
        <v>168500</v>
      </c>
      <c r="C112" s="11">
        <f>SUM(C100:C111)</f>
        <v>156000</v>
      </c>
    </row>
    <row r="113" spans="1:3" s="3" customFormat="1" ht="15">
      <c r="A113" s="6"/>
      <c r="B113" s="11"/>
      <c r="C113" s="11"/>
    </row>
    <row r="114" spans="1:3" s="3" customFormat="1" ht="15">
      <c r="A114" s="6" t="s">
        <v>24</v>
      </c>
      <c r="B114" s="12">
        <f>SUM(B35+B45+B67+B72+B77+B81+B85+B89+B93+B112+B97)</f>
        <v>637000</v>
      </c>
      <c r="C114" s="12">
        <f>SUM(C35+C45+C67+C72+C77+C81+C85+C89+C93+C112+C97)</f>
        <v>574500</v>
      </c>
    </row>
    <row r="115" spans="1:3" s="3" customFormat="1" ht="15">
      <c r="A115" s="6"/>
      <c r="B115" s="11"/>
      <c r="C115" s="11"/>
    </row>
    <row r="116" spans="1:3" s="3" customFormat="1" ht="15">
      <c r="A116" s="6" t="s">
        <v>30</v>
      </c>
      <c r="B116" s="12">
        <f>B28-B114</f>
        <v>-63000</v>
      </c>
      <c r="C116" s="12">
        <f>C28-C114</f>
        <v>5500</v>
      </c>
    </row>
  </sheetData>
  <sheetProtection/>
  <printOptions gridLines="1"/>
  <pageMargins left="0.7874015748031497" right="0.5905511811023623" top="0.984251968503937" bottom="0.984251968503937" header="0" footer="0"/>
  <pageSetup horizontalDpi="600" verticalDpi="600" orientation="portrait" paperSize="9" r:id="rId1"/>
  <headerFooter alignWithMargins="0">
    <oddFooter>&amp;LBritt Vangsted
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DBF-N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DBF-N</dc:creator>
  <cp:keywords/>
  <dc:description/>
  <cp:lastModifiedBy>Finn Kjærulf Vangsted</cp:lastModifiedBy>
  <cp:lastPrinted>2017-03-20T18:39:09Z</cp:lastPrinted>
  <dcterms:created xsi:type="dcterms:W3CDTF">2009-03-15T19:47:49Z</dcterms:created>
  <dcterms:modified xsi:type="dcterms:W3CDTF">2018-03-21T19:40:45Z</dcterms:modified>
  <cp:category/>
  <cp:version/>
  <cp:contentType/>
  <cp:contentStatus/>
</cp:coreProperties>
</file>